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a" sheetId="1" r:id="rId4"/>
    <sheet state="visible" name="Margem de contribuição" sheetId="2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C32">
      <text>
        <t xml:space="preserve">Insira este campo se houver imposto. Este valor deve ser adicionado em porcentagem.</t>
      </text>
    </comment>
    <comment authorId="0" ref="C34">
      <text>
        <t xml:space="preserve">Este é o valor mínimo que sua empresa precisará faturar mensalmente para cobrir os custos e despesas.</t>
      </text>
    </comment>
    <comment authorId="0" ref="C37">
      <text>
        <t xml:space="preserve">Insira este campo se houver imposto. Este valor deve ser adicionado em porcentagem.</t>
      </text>
    </comment>
    <comment authorId="0" ref="B17">
      <text>
        <t xml:space="preserve">Preencher apenas quando houver produção, com os custos de funcionários envolvidos na produção realizada.
	-Rafaela Konze</t>
      </text>
    </comment>
  </commentList>
</comments>
</file>

<file path=xl/sharedStrings.xml><?xml version="1.0" encoding="utf-8"?>
<sst xmlns="http://schemas.openxmlformats.org/spreadsheetml/2006/main" count="35" uniqueCount="32">
  <si>
    <t>MARGEM DE CONTRIBUIÇÃO</t>
  </si>
  <si>
    <t>Observações:</t>
  </si>
  <si>
    <r>
      <rPr>
        <rFont val="Open Sans"/>
        <color rgb="FF0000FF"/>
        <sz val="10.0"/>
      </rPr>
      <t xml:space="preserve">* </t>
    </r>
    <r>
      <rPr>
        <rFont val="Open Sans"/>
        <color theme="1"/>
        <sz val="10.0"/>
      </rPr>
      <t>Atente-se aos campos que devem ser adicionado em porcentagem e os que devem ser adicionados em reais.</t>
    </r>
  </si>
  <si>
    <r>
      <rPr>
        <rFont val="Open Sans"/>
        <color rgb="FF0000FF"/>
        <sz val="10.0"/>
      </rPr>
      <t>*</t>
    </r>
    <r>
      <rPr>
        <rFont val="Open Sans"/>
        <color theme="1"/>
        <sz val="10.0"/>
      </rPr>
      <t xml:space="preserve"> As células com cores </t>
    </r>
    <r>
      <rPr>
        <rFont val="Open Sans"/>
        <b/>
        <color rgb="FF1155CC"/>
        <sz val="10.0"/>
      </rPr>
      <t>AZUL</t>
    </r>
    <r>
      <rPr>
        <rFont val="Open Sans"/>
        <color theme="1"/>
        <sz val="10.0"/>
      </rPr>
      <t xml:space="preserve"> não devem ser alteradas pois são calculadas de forma automática.</t>
    </r>
  </si>
  <si>
    <r>
      <rPr>
        <rFont val="Open Sans"/>
        <color rgb="FF0000FF"/>
        <sz val="10.0"/>
      </rPr>
      <t xml:space="preserve">* </t>
    </r>
    <r>
      <rPr>
        <rFont val="Open Sans"/>
        <color theme="1"/>
        <sz val="10.0"/>
      </rPr>
      <t>Algumas células podem conter avisos, passe seu mouse sobre a mesma para poder visualizá-lo.</t>
    </r>
  </si>
  <si>
    <t>RECEITAS</t>
  </si>
  <si>
    <t>Total</t>
  </si>
  <si>
    <t>Receita Bruta</t>
  </si>
  <si>
    <t>Deduções de Vendas (Impostos)</t>
  </si>
  <si>
    <t>Receita Líquida</t>
  </si>
  <si>
    <t>CUSTOS DIRETOS</t>
  </si>
  <si>
    <t>Matéria-Prima</t>
  </si>
  <si>
    <t>Mão-de-Obra Direta</t>
  </si>
  <si>
    <t>Comissões</t>
  </si>
  <si>
    <t>Outros Custos</t>
  </si>
  <si>
    <t xml:space="preserve">DESPESAS OPERAC. (GASTOS FIXOS) </t>
  </si>
  <si>
    <t xml:space="preserve">Total </t>
  </si>
  <si>
    <t>Aluguel</t>
  </si>
  <si>
    <t>Pró Labore e Salários</t>
  </si>
  <si>
    <t>Encargos e Benefícios</t>
  </si>
  <si>
    <t>Luz, Água, etc.</t>
  </si>
  <si>
    <t>Telefone e Internet</t>
  </si>
  <si>
    <t>Marketing</t>
  </si>
  <si>
    <t>Outros Custos Fixos</t>
  </si>
  <si>
    <t>Despesas Fixas</t>
  </si>
  <si>
    <t>Margem de Contribuição</t>
  </si>
  <si>
    <t>Margem de Contribuição (%)</t>
  </si>
  <si>
    <t>Ponto de Equilíbrio</t>
  </si>
  <si>
    <t>Lucro Bruto</t>
  </si>
  <si>
    <t>Imposto sobre o Lucro % (IRPJ e CSLL)</t>
  </si>
  <si>
    <t>Lucro Líquido</t>
  </si>
  <si>
    <t>Lucratividade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</si>
</sst>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21">
    <font>
      <sz val="10.0"/>
      <color rgb="FF000000"/>
      <name val="Arial"/>
      <scheme val="minor"/>
    </font>
    <font>
      <color theme="1"/>
      <name val="Arial"/>
      <scheme val="minor"/>
    </font>
    <font>
      <b/>
      <u/>
      <sz val="22.0"/>
      <color rgb="FFFFFFFF"/>
      <name val="Open Sans"/>
    </font>
    <font>
      <u/>
      <color rgb="FFFFFFFF"/>
      <name val="Arial"/>
    </font>
    <font>
      <b/>
      <u/>
      <sz val="14.0"/>
      <color rgb="FF000000"/>
      <name val="&quot;Open Sans&quot;"/>
    </font>
    <font>
      <color theme="1"/>
      <name val="Arial"/>
    </font>
    <font>
      <b/>
      <sz val="10.0"/>
      <color theme="1"/>
      <name val="Open Sans"/>
    </font>
    <font>
      <sz val="10.0"/>
      <color theme="1"/>
      <name val="Arial"/>
      <scheme val="minor"/>
    </font>
    <font>
      <sz val="10.0"/>
      <color theme="1"/>
      <name val="Open Sans"/>
    </font>
    <font/>
    <font>
      <sz val="11.0"/>
      <color rgb="FF000000"/>
      <name val="Calibri"/>
    </font>
    <font>
      <sz val="14.0"/>
      <color rgb="FFFFFFFF"/>
      <name val="&quot;Open Sans&quot;"/>
    </font>
    <font>
      <b/>
      <sz val="11.0"/>
      <color rgb="FF000000"/>
      <name val="Calibri"/>
    </font>
    <font>
      <color theme="1"/>
      <name val="&quot;Open Sans&quot;"/>
    </font>
    <font>
      <b/>
      <sz val="12.0"/>
      <color rgb="FFFFFFFF"/>
      <name val="Calibri"/>
    </font>
    <font>
      <color rgb="FF1155CC"/>
      <name val="&quot;Open Sans&quot;"/>
    </font>
    <font>
      <color rgb="FF000000"/>
      <name val="Calibri"/>
    </font>
    <font>
      <sz val="12.0"/>
      <color rgb="FF000000"/>
      <name val="Calibri"/>
    </font>
    <font>
      <sz val="15.0"/>
      <color rgb="FFFFFFFF"/>
      <name val="&quot;Open Sans&quot;"/>
    </font>
    <font>
      <b/>
      <sz val="11.0"/>
      <color rgb="FFFFFFFF"/>
      <name val="Calibri"/>
    </font>
    <font>
      <b/>
      <color rgb="FFFFFFFF"/>
      <name val="&quot;Open Sans&quot;"/>
    </font>
  </fonts>
  <fills count="5">
    <fill>
      <patternFill patternType="none"/>
    </fill>
    <fill>
      <patternFill patternType="lightGray"/>
    </fill>
    <fill>
      <patternFill patternType="solid">
        <fgColor rgb="FF5F5F64"/>
        <bgColor rgb="FF5F5F64"/>
      </patternFill>
    </fill>
    <fill>
      <patternFill patternType="solid">
        <fgColor rgb="FFFFFFFF"/>
        <bgColor rgb="FFFFFFFF"/>
      </patternFill>
    </fill>
    <fill>
      <patternFill patternType="solid">
        <fgColor rgb="FFF59632"/>
        <bgColor rgb="FFF59632"/>
      </patternFill>
    </fill>
  </fills>
  <borders count="26">
    <border/>
    <border>
      <left/>
      <right/>
      <top/>
      <bottom/>
    </border>
    <border>
      <right/>
      <top/>
      <bottom/>
    </border>
    <border>
      <left/>
      <right/>
      <bottom/>
    </border>
    <border>
      <right/>
      <bottom/>
    </border>
    <border>
      <left style="thin">
        <color rgb="FFF59632"/>
      </left>
      <top style="thin">
        <color rgb="FFF59632"/>
      </top>
    </border>
    <border>
      <top style="thin">
        <color rgb="FFF59632"/>
      </top>
    </border>
    <border>
      <right style="thin">
        <color rgb="FFF59632"/>
      </right>
      <top style="thin">
        <color rgb="FFF59632"/>
      </top>
    </border>
    <border>
      <left style="thin">
        <color rgb="FFF59632"/>
      </left>
    </border>
    <border>
      <right style="thin">
        <color rgb="FFF59632"/>
      </right>
    </border>
    <border>
      <left style="thin">
        <color rgb="FFF59632"/>
      </left>
      <bottom style="thin">
        <color rgb="FFF59632"/>
      </bottom>
    </border>
    <border>
      <bottom style="thin">
        <color rgb="FFF59632"/>
      </bottom>
    </border>
    <border>
      <right style="thin">
        <color rgb="FFF59632"/>
      </right>
      <bottom style="thin">
        <color rgb="FFF59632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thin">
        <color rgb="FFB7B7B7"/>
      </bottom>
    </border>
    <border>
      <right style="medium">
        <color rgb="FF000000"/>
      </right>
      <bottom style="thin">
        <color rgb="FFB7B7B7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1" numFmtId="0" xfId="0" applyAlignment="1" applyFont="1">
      <alignment horizontal="center" vertical="center"/>
    </xf>
    <xf borderId="0" fillId="2" fontId="2" numFmtId="0" xfId="0" applyAlignment="1" applyFont="1">
      <alignment horizontal="center" readingOrder="0" shrinkToFit="0" vertical="center" wrapText="0"/>
    </xf>
    <xf borderId="1" fillId="3" fontId="3" numFmtId="0" xfId="0" applyAlignment="1" applyBorder="1" applyFill="1" applyFont="1">
      <alignment horizontal="center" readingOrder="0" vertical="center"/>
    </xf>
    <xf borderId="2" fillId="3" fontId="4" numFmtId="0" xfId="0" applyAlignment="1" applyBorder="1" applyFont="1">
      <alignment readingOrder="0" shrinkToFit="0" vertical="center" wrapText="0"/>
    </xf>
    <xf borderId="2" fillId="3" fontId="5" numFmtId="0" xfId="0" applyAlignment="1" applyBorder="1" applyFont="1">
      <alignment vertical="bottom"/>
    </xf>
    <xf borderId="0" fillId="3" fontId="5" numFmtId="0" xfId="0" applyAlignment="1" applyFont="1">
      <alignment vertical="bottom"/>
    </xf>
    <xf borderId="3" fillId="4" fontId="5" numFmtId="0" xfId="0" applyAlignment="1" applyBorder="1" applyFill="1" applyFont="1">
      <alignment vertical="bottom"/>
    </xf>
    <xf borderId="4" fillId="4" fontId="5" numFmtId="0" xfId="0" applyAlignment="1" applyBorder="1" applyFont="1">
      <alignment vertical="bottom"/>
    </xf>
    <xf borderId="5" fillId="0" fontId="6" numFmtId="0" xfId="0" applyAlignment="1" applyBorder="1" applyFont="1">
      <alignment readingOrder="0"/>
    </xf>
    <xf borderId="6" fillId="0" fontId="7" numFmtId="0" xfId="0" applyBorder="1" applyFont="1"/>
    <xf borderId="7" fillId="0" fontId="7" numFmtId="0" xfId="0" applyBorder="1" applyFont="1"/>
    <xf borderId="8" fillId="0" fontId="8" numFmtId="0" xfId="0" applyAlignment="1" applyBorder="1" applyFont="1">
      <alignment readingOrder="0"/>
    </xf>
    <xf borderId="9" fillId="0" fontId="9" numFmtId="0" xfId="0" applyBorder="1" applyFont="1"/>
    <xf borderId="10" fillId="0" fontId="8" numFmtId="0" xfId="0" applyAlignment="1" applyBorder="1" applyFont="1">
      <alignment readingOrder="0"/>
    </xf>
    <xf borderId="11" fillId="0" fontId="9" numFmtId="0" xfId="0" applyBorder="1" applyFont="1"/>
    <xf borderId="12" fillId="0" fontId="9" numFmtId="0" xfId="0" applyBorder="1" applyFont="1"/>
    <xf borderId="0" fillId="0" fontId="1" numFmtId="0" xfId="0" applyAlignment="1" applyFont="1">
      <alignment readingOrder="0"/>
    </xf>
    <xf borderId="0" fillId="0" fontId="10" numFmtId="0" xfId="0" applyAlignment="1" applyFont="1">
      <alignment horizontal="left" readingOrder="0" shrinkToFit="0" vertical="bottom" wrapText="0"/>
    </xf>
    <xf borderId="0" fillId="0" fontId="10" numFmtId="10" xfId="0" applyAlignment="1" applyFont="1" applyNumberFormat="1">
      <alignment horizontal="center" readingOrder="0" shrinkToFit="0" vertical="bottom" wrapText="0"/>
    </xf>
    <xf borderId="13" fillId="4" fontId="11" numFmtId="0" xfId="0" applyAlignment="1" applyBorder="1" applyFont="1">
      <alignment horizontal="center"/>
    </xf>
    <xf borderId="14" fillId="4" fontId="11" numFmtId="0" xfId="0" applyAlignment="1" applyBorder="1" applyFont="1">
      <alignment horizontal="center"/>
    </xf>
    <xf borderId="0" fillId="0" fontId="12" numFmtId="0" xfId="0" applyAlignment="1" applyFont="1">
      <alignment horizontal="left" readingOrder="0" shrinkToFit="0" vertical="bottom" wrapText="0"/>
    </xf>
    <xf borderId="0" fillId="0" fontId="12" numFmtId="0" xfId="0" applyAlignment="1" applyFont="1">
      <alignment horizontal="center" readingOrder="0" shrinkToFit="0" vertical="bottom" wrapText="0"/>
    </xf>
    <xf borderId="0" fillId="0" fontId="10" numFmtId="0" xfId="0" applyAlignment="1" applyFont="1">
      <alignment shrinkToFit="0" vertical="bottom" wrapText="0"/>
    </xf>
    <xf borderId="15" fillId="0" fontId="13" numFmtId="0" xfId="0" applyAlignment="1" applyBorder="1" applyFont="1">
      <alignment horizontal="center"/>
    </xf>
    <xf borderId="16" fillId="0" fontId="13" numFmtId="164" xfId="0" applyAlignment="1" applyBorder="1" applyFont="1" applyNumberFormat="1">
      <alignment horizontal="center"/>
    </xf>
    <xf borderId="0" fillId="0" fontId="10" numFmtId="0" xfId="0" applyAlignment="1" applyFont="1">
      <alignment horizontal="center" readingOrder="0" shrinkToFit="0" wrapText="0"/>
    </xf>
    <xf borderId="17" fillId="0" fontId="13" numFmtId="0" xfId="0" applyAlignment="1" applyBorder="1" applyFont="1">
      <alignment horizontal="center"/>
    </xf>
    <xf borderId="18" fillId="0" fontId="13" numFmtId="10" xfId="0" applyAlignment="1" applyBorder="1" applyFont="1" applyNumberFormat="1">
      <alignment horizontal="center"/>
    </xf>
    <xf borderId="0" fillId="0" fontId="14" numFmtId="0" xfId="0" applyAlignment="1" applyFont="1">
      <alignment horizontal="center" readingOrder="0" shrinkToFit="0" vertical="bottom" wrapText="0"/>
    </xf>
    <xf borderId="19" fillId="0" fontId="13" numFmtId="0" xfId="0" applyAlignment="1" applyBorder="1" applyFont="1">
      <alignment horizontal="center"/>
    </xf>
    <xf borderId="20" fillId="0" fontId="15" numFmtId="164" xfId="0" applyAlignment="1" applyBorder="1" applyFont="1" applyNumberFormat="1">
      <alignment horizontal="center"/>
    </xf>
    <xf borderId="21" fillId="0" fontId="5" numFmtId="0" xfId="0" applyBorder="1" applyFont="1"/>
    <xf borderId="21" fillId="0" fontId="5" numFmtId="164" xfId="0" applyBorder="1" applyFont="1" applyNumberFormat="1"/>
    <xf borderId="0" fillId="0" fontId="10" numFmtId="0" xfId="0" applyAlignment="1" applyFont="1">
      <alignment horizontal="center" readingOrder="0" shrinkToFit="0" vertical="bottom" wrapText="0"/>
    </xf>
    <xf borderId="22" fillId="4" fontId="11" numFmtId="0" xfId="0" applyAlignment="1" applyBorder="1" applyFont="1">
      <alignment horizontal="center"/>
    </xf>
    <xf borderId="23" fillId="4" fontId="11" numFmtId="0" xfId="0" applyAlignment="1" applyBorder="1" applyFont="1">
      <alignment horizontal="center"/>
    </xf>
    <xf borderId="0" fillId="0" fontId="16" numFmtId="0" xfId="0" applyAlignment="1" applyFont="1">
      <alignment horizontal="center" readingOrder="0" shrinkToFit="0" vertical="bottom" wrapText="0"/>
    </xf>
    <xf borderId="0" fillId="0" fontId="16" numFmtId="0" xfId="0" applyAlignment="1" applyFont="1">
      <alignment horizontal="center" shrinkToFit="0" vertical="bottom" wrapText="0"/>
    </xf>
    <xf borderId="0" fillId="0" fontId="17" numFmtId="0" xfId="0" applyAlignment="1" applyFont="1">
      <alignment shrinkToFit="0" vertical="bottom" wrapText="0"/>
    </xf>
    <xf borderId="0" fillId="0" fontId="17" numFmtId="0" xfId="0" applyAlignment="1" applyFont="1">
      <alignment readingOrder="0" shrinkToFit="0" vertical="bottom" wrapText="0"/>
    </xf>
    <xf borderId="19" fillId="0" fontId="13" numFmtId="0" xfId="0" applyAlignment="1" applyBorder="1" applyFont="1">
      <alignment horizontal="center"/>
    </xf>
    <xf borderId="21" fillId="0" fontId="5" numFmtId="0" xfId="0" applyAlignment="1" applyBorder="1" applyFont="1">
      <alignment vertical="bottom"/>
    </xf>
    <xf borderId="23" fillId="4" fontId="18" numFmtId="164" xfId="0" applyAlignment="1" applyBorder="1" applyFont="1" applyNumberFormat="1">
      <alignment horizontal="center"/>
    </xf>
    <xf borderId="0" fillId="0" fontId="12" numFmtId="10" xfId="0" applyAlignment="1" applyFont="1" applyNumberFormat="1">
      <alignment horizontal="center" readingOrder="0" shrinkToFit="0" vertical="bottom" wrapText="0"/>
    </xf>
    <xf borderId="0" fillId="0" fontId="19" numFmtId="0" xfId="0" applyAlignment="1" applyFont="1">
      <alignment horizontal="center" readingOrder="0" shrinkToFit="0" wrapText="0"/>
    </xf>
    <xf borderId="18" fillId="0" fontId="13" numFmtId="164" xfId="0" applyAlignment="1" applyBorder="1" applyFont="1" applyNumberFormat="1">
      <alignment horizontal="center"/>
    </xf>
    <xf borderId="0" fillId="0" fontId="17" numFmtId="0" xfId="0" applyAlignment="1" applyFont="1">
      <alignment horizontal="center" readingOrder="0" shrinkToFit="0" vertical="bottom" wrapText="0"/>
    </xf>
    <xf borderId="21" fillId="0" fontId="5" numFmtId="0" xfId="0" applyAlignment="1" applyBorder="1" applyFont="1">
      <alignment vertical="bottom"/>
    </xf>
    <xf borderId="24" fillId="0" fontId="13" numFmtId="0" xfId="0" applyAlignment="1" applyBorder="1" applyFont="1">
      <alignment horizontal="center"/>
    </xf>
    <xf borderId="18" fillId="4" fontId="15" numFmtId="164" xfId="0" applyAlignment="1" applyBorder="1" applyFont="1" applyNumberFormat="1">
      <alignment horizontal="center"/>
    </xf>
    <xf borderId="25" fillId="0" fontId="13" numFmtId="0" xfId="0" applyAlignment="1" applyBorder="1" applyFont="1">
      <alignment horizontal="center"/>
    </xf>
    <xf borderId="20" fillId="4" fontId="15" numFmtId="10" xfId="0" applyAlignment="1" applyBorder="1" applyFont="1" applyNumberFormat="1">
      <alignment horizontal="center"/>
    </xf>
    <xf borderId="20" fillId="4" fontId="15" numFmtId="164" xfId="0" applyAlignment="1" applyBorder="1" applyFont="1" applyNumberFormat="1">
      <alignment horizontal="center"/>
    </xf>
    <xf borderId="0" fillId="0" fontId="17" numFmtId="9" xfId="0" applyAlignment="1" applyFont="1" applyNumberFormat="1">
      <alignment horizontal="right" readingOrder="0" shrinkToFit="0" vertical="bottom" wrapText="0"/>
    </xf>
    <xf borderId="24" fillId="0" fontId="13" numFmtId="0" xfId="0" applyAlignment="1" applyBorder="1" applyFont="1">
      <alignment horizontal="center"/>
    </xf>
    <xf borderId="18" fillId="4" fontId="20" numFmtId="10" xfId="0" applyAlignment="1" applyBorder="1" applyFont="1" applyNumberFormat="1">
      <alignment horizontal="center"/>
    </xf>
    <xf borderId="25" fillId="0" fontId="1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7</xdr:row>
      <xdr:rowOff>0</xdr:rowOff>
    </xdr:from>
    <xdr:ext cx="323850" cy="2000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81050" cy="581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blog.egestor.com.br/margem-de-contribuicao/" TargetMode="External"/><Relationship Id="rId3" Type="http://schemas.openxmlformats.org/officeDocument/2006/relationships/drawing" Target="../drawings/drawing2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>
      <c r="A8" s="1"/>
      <c r="B8" s="2"/>
      <c r="F8" s="1"/>
      <c r="G8" s="1"/>
      <c r="H8" s="1"/>
      <c r="I8" s="1"/>
      <c r="J8" s="1"/>
      <c r="K8" s="1"/>
      <c r="L8" s="1"/>
    </row>
    <row r="9">
      <c r="A9" s="1"/>
      <c r="F9" s="1"/>
      <c r="G9" s="1"/>
      <c r="H9" s="1"/>
      <c r="I9" s="1"/>
      <c r="J9" s="1"/>
      <c r="K9" s="1"/>
      <c r="L9" s="1"/>
    </row>
    <row r="10">
      <c r="A10" s="1"/>
      <c r="F10" s="1"/>
      <c r="G10" s="1"/>
      <c r="H10" s="1"/>
      <c r="I10" s="1"/>
      <c r="J10" s="1"/>
      <c r="K10" s="1"/>
      <c r="L10" s="1"/>
    </row>
    <row r="11">
      <c r="A11" s="1"/>
      <c r="F11" s="1"/>
      <c r="G11" s="1"/>
      <c r="H11" s="1"/>
      <c r="I11" s="1"/>
      <c r="J11" s="1"/>
      <c r="K11" s="1"/>
      <c r="L11" s="1"/>
    </row>
    <row r="12">
      <c r="A12" s="1"/>
      <c r="F12" s="3"/>
      <c r="G12" s="3" t="s">
        <v>0</v>
      </c>
      <c r="L12" s="1"/>
    </row>
    <row r="13">
      <c r="A13" s="1"/>
      <c r="F13" s="1"/>
      <c r="G13" s="1"/>
      <c r="H13" s="1"/>
      <c r="I13" s="1"/>
      <c r="J13" s="1"/>
      <c r="K13" s="1"/>
      <c r="L13" s="1"/>
    </row>
    <row r="14">
      <c r="A14" s="1"/>
      <c r="F14" s="1"/>
      <c r="G14" s="1"/>
      <c r="H14" s="1"/>
      <c r="I14" s="1"/>
      <c r="J14" s="1"/>
      <c r="K14" s="1"/>
      <c r="L14" s="1"/>
    </row>
    <row r="15">
      <c r="A15" s="1"/>
      <c r="F15" s="1"/>
      <c r="G15" s="1"/>
      <c r="H15" s="1"/>
      <c r="I15" s="1"/>
      <c r="J15" s="1"/>
      <c r="K15" s="1"/>
      <c r="L15" s="1"/>
    </row>
    <row r="16">
      <c r="A16" s="1"/>
      <c r="F16" s="1"/>
      <c r="G16" s="1"/>
      <c r="H16" s="1"/>
      <c r="I16" s="1"/>
      <c r="J16" s="1"/>
      <c r="K16" s="1"/>
      <c r="L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</sheetData>
  <mergeCells count="2">
    <mergeCell ref="B8:E16"/>
    <mergeCell ref="G12:K12"/>
  </mergeCells>
  <hyperlinks>
    <hyperlink display="MARGEM DE CONTRIBUIÇÃO" location="'Margem de contribuição'!A1" ref="G12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2" width="43.38"/>
    <col customWidth="1" min="5" max="5" width="30.13"/>
  </cols>
  <sheetData>
    <row r="1" ht="45.75" customHeight="1">
      <c r="A1" s="4"/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7"/>
      <c r="X1" s="7"/>
      <c r="Y1" s="7"/>
    </row>
    <row r="2" ht="1.5" customHeight="1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7"/>
      <c r="X2" s="7"/>
      <c r="Y2" s="7"/>
    </row>
    <row r="4">
      <c r="B4" s="10" t="s">
        <v>1</v>
      </c>
      <c r="C4" s="11"/>
      <c r="D4" s="11"/>
      <c r="E4" s="12"/>
    </row>
    <row r="5">
      <c r="B5" s="13" t="s">
        <v>2</v>
      </c>
      <c r="E5" s="14"/>
    </row>
    <row r="6">
      <c r="B6" s="13" t="s">
        <v>3</v>
      </c>
      <c r="E6" s="14"/>
    </row>
    <row r="7">
      <c r="B7" s="15" t="s">
        <v>4</v>
      </c>
      <c r="C7" s="16"/>
      <c r="D7" s="16"/>
      <c r="E7" s="17"/>
    </row>
    <row r="8">
      <c r="B8" s="18"/>
    </row>
    <row r="9">
      <c r="B9" s="18"/>
      <c r="E9" s="19"/>
      <c r="G9" s="20"/>
    </row>
    <row r="10">
      <c r="B10" s="21" t="s">
        <v>5</v>
      </c>
      <c r="C10" s="22" t="s">
        <v>6</v>
      </c>
      <c r="E10" s="23"/>
      <c r="G10" s="24"/>
      <c r="I10" s="25"/>
      <c r="J10" s="25"/>
      <c r="K10" s="25"/>
      <c r="L10" s="25"/>
    </row>
    <row r="11">
      <c r="B11" s="26" t="s">
        <v>7</v>
      </c>
      <c r="C11" s="27">
        <v>100000.0</v>
      </c>
      <c r="E11" s="23"/>
      <c r="F11" s="23"/>
      <c r="G11" s="24"/>
      <c r="H11" s="24"/>
      <c r="I11" s="19"/>
      <c r="K11" s="28"/>
    </row>
    <row r="12">
      <c r="B12" s="29" t="s">
        <v>8</v>
      </c>
      <c r="C12" s="30">
        <v>0.075</v>
      </c>
      <c r="E12" s="31"/>
      <c r="I12" s="19"/>
      <c r="K12" s="20"/>
    </row>
    <row r="13">
      <c r="B13" s="32" t="s">
        <v>9</v>
      </c>
      <c r="C13" s="33">
        <f>C11-(C11*C12)</f>
        <v>92500</v>
      </c>
      <c r="E13" s="25"/>
      <c r="F13" s="25"/>
      <c r="G13" s="25"/>
      <c r="H13" s="25"/>
      <c r="I13" s="23"/>
      <c r="K13" s="24"/>
    </row>
    <row r="14">
      <c r="B14" s="34"/>
      <c r="C14" s="35"/>
      <c r="E14" s="19"/>
      <c r="G14" s="36"/>
      <c r="I14" s="23"/>
      <c r="J14" s="23"/>
      <c r="K14" s="24"/>
      <c r="L14" s="24"/>
    </row>
    <row r="15">
      <c r="B15" s="37" t="s">
        <v>10</v>
      </c>
      <c r="C15" s="38" t="s">
        <v>6</v>
      </c>
      <c r="E15" s="19"/>
      <c r="G15" s="36"/>
      <c r="I15" s="31"/>
    </row>
    <row r="16">
      <c r="B16" s="26" t="s">
        <v>11</v>
      </c>
      <c r="C16" s="27">
        <v>3000.0</v>
      </c>
      <c r="E16" s="39"/>
      <c r="I16" s="25"/>
      <c r="J16" s="25"/>
      <c r="K16" s="25"/>
      <c r="L16" s="25"/>
    </row>
    <row r="17">
      <c r="B17" s="26" t="s">
        <v>12</v>
      </c>
      <c r="C17" s="27">
        <v>4200.0</v>
      </c>
      <c r="E17" s="40"/>
      <c r="F17" s="41"/>
      <c r="G17" s="41"/>
      <c r="I17" s="19"/>
      <c r="K17" s="36"/>
    </row>
    <row r="18">
      <c r="B18" s="26" t="s">
        <v>13</v>
      </c>
      <c r="C18" s="27">
        <v>5600.0</v>
      </c>
      <c r="E18" s="39"/>
      <c r="F18" s="41"/>
      <c r="G18" s="42"/>
      <c r="I18" s="19"/>
      <c r="K18" s="36"/>
    </row>
    <row r="19">
      <c r="B19" s="26" t="s">
        <v>14</v>
      </c>
      <c r="C19" s="27">
        <v>1230.0</v>
      </c>
      <c r="E19" s="39"/>
      <c r="F19" s="41"/>
      <c r="G19" s="42"/>
      <c r="I19" s="19"/>
      <c r="K19" s="36"/>
    </row>
    <row r="20">
      <c r="B20" s="43" t="s">
        <v>6</v>
      </c>
      <c r="C20" s="33">
        <f>SUM(C16:C19)</f>
        <v>14030</v>
      </c>
      <c r="E20" s="39"/>
      <c r="F20" s="41"/>
      <c r="G20" s="42"/>
      <c r="I20" s="19"/>
      <c r="K20" s="36"/>
    </row>
    <row r="21">
      <c r="B21" s="44"/>
      <c r="C21" s="44"/>
      <c r="E21" s="40"/>
      <c r="F21" s="41"/>
      <c r="G21" s="41"/>
      <c r="I21" s="25"/>
      <c r="J21" s="25"/>
      <c r="K21" s="25"/>
      <c r="L21" s="25"/>
    </row>
    <row r="22">
      <c r="B22" s="37" t="s">
        <v>15</v>
      </c>
      <c r="C22" s="45" t="s">
        <v>16</v>
      </c>
      <c r="E22" s="39"/>
      <c r="F22" s="41"/>
      <c r="G22" s="42"/>
      <c r="I22" s="19"/>
      <c r="K22" s="24"/>
    </row>
    <row r="23">
      <c r="B23" s="26" t="s">
        <v>17</v>
      </c>
      <c r="C23" s="27">
        <v>2400.0</v>
      </c>
      <c r="E23" s="39"/>
      <c r="F23" s="41"/>
      <c r="G23" s="42"/>
      <c r="I23" s="19"/>
      <c r="K23" s="46"/>
    </row>
    <row r="24">
      <c r="B24" s="26" t="s">
        <v>18</v>
      </c>
      <c r="C24" s="27">
        <v>7000.0</v>
      </c>
      <c r="E24" s="40"/>
      <c r="F24" s="41"/>
      <c r="G24" s="41"/>
      <c r="I24" s="25"/>
      <c r="J24" s="25"/>
      <c r="K24" s="25"/>
      <c r="L24" s="25"/>
    </row>
    <row r="25">
      <c r="B25" s="26" t="s">
        <v>19</v>
      </c>
      <c r="C25" s="27">
        <v>500.0</v>
      </c>
      <c r="E25" s="40"/>
      <c r="F25" s="41"/>
      <c r="G25" s="41"/>
      <c r="I25" s="31"/>
    </row>
    <row r="26">
      <c r="B26" s="26" t="s">
        <v>20</v>
      </c>
      <c r="C26" s="27">
        <v>1240.0</v>
      </c>
      <c r="E26" s="40"/>
      <c r="F26" s="41"/>
      <c r="G26" s="41"/>
      <c r="I26" s="25"/>
      <c r="J26" s="25"/>
      <c r="K26" s="25"/>
      <c r="L26" s="25"/>
    </row>
    <row r="27">
      <c r="B27" s="26" t="s">
        <v>21</v>
      </c>
      <c r="C27" s="27">
        <v>430.0</v>
      </c>
      <c r="E27" s="47"/>
      <c r="I27" s="19"/>
      <c r="K27" s="36"/>
    </row>
    <row r="28">
      <c r="B28" s="26" t="s">
        <v>22</v>
      </c>
      <c r="C28" s="27">
        <v>1100.0</v>
      </c>
      <c r="E28" s="40"/>
      <c r="F28" s="41"/>
      <c r="G28" s="41"/>
      <c r="I28" s="19"/>
      <c r="K28" s="36"/>
    </row>
    <row r="29">
      <c r="B29" s="29" t="s">
        <v>23</v>
      </c>
      <c r="C29" s="48">
        <v>0.0</v>
      </c>
      <c r="E29" s="40"/>
      <c r="F29" s="49"/>
      <c r="G29" s="49"/>
      <c r="I29" s="19"/>
      <c r="K29" s="36"/>
    </row>
    <row r="30">
      <c r="B30" s="43" t="s">
        <v>24</v>
      </c>
      <c r="C30" s="33">
        <f>SUM(C23:C29)</f>
        <v>12670</v>
      </c>
      <c r="E30" s="39"/>
      <c r="F30" s="42"/>
      <c r="G30" s="42"/>
      <c r="I30" s="19"/>
      <c r="K30" s="36"/>
    </row>
    <row r="31">
      <c r="B31" s="44"/>
      <c r="C31" s="50"/>
      <c r="E31" s="39"/>
      <c r="F31" s="42"/>
      <c r="G31" s="42"/>
      <c r="I31" s="19"/>
      <c r="K31" s="36"/>
    </row>
    <row r="32">
      <c r="B32" s="51" t="s">
        <v>25</v>
      </c>
      <c r="C32" s="52">
        <f>C13-C20-C26</f>
        <v>77230</v>
      </c>
      <c r="E32" s="39"/>
      <c r="F32" s="42"/>
      <c r="G32" s="42"/>
      <c r="I32" s="19"/>
      <c r="K32" s="36"/>
    </row>
    <row r="33">
      <c r="B33" s="53" t="s">
        <v>26</v>
      </c>
      <c r="C33" s="54">
        <f>C32/C11</f>
        <v>0.7723</v>
      </c>
      <c r="E33" s="40"/>
      <c r="F33" s="41"/>
      <c r="G33" s="41"/>
      <c r="I33" s="19"/>
      <c r="K33" s="36"/>
    </row>
    <row r="34">
      <c r="B34" s="53" t="s">
        <v>27</v>
      </c>
      <c r="C34" s="55">
        <f>(C30+C20)/C33</f>
        <v>34572.05749</v>
      </c>
      <c r="E34" s="39"/>
      <c r="F34" s="42"/>
      <c r="G34" s="42"/>
      <c r="I34" s="23"/>
      <c r="K34" s="24"/>
    </row>
    <row r="35">
      <c r="B35" s="50"/>
      <c r="C35" s="50"/>
      <c r="E35" s="39"/>
      <c r="F35" s="56"/>
      <c r="G35" s="56"/>
    </row>
    <row r="36">
      <c r="B36" s="57" t="s">
        <v>28</v>
      </c>
      <c r="C36" s="52">
        <f>C32-C30+C26</f>
        <v>65800</v>
      </c>
      <c r="E36" s="40"/>
      <c r="F36" s="41"/>
      <c r="G36" s="41"/>
      <c r="I36" s="19"/>
      <c r="K36" s="24"/>
    </row>
    <row r="37">
      <c r="B37" s="57" t="s">
        <v>29</v>
      </c>
      <c r="C37" s="58">
        <v>0.05</v>
      </c>
      <c r="E37" s="39"/>
      <c r="F37" s="41"/>
      <c r="G37" s="42"/>
      <c r="I37" s="19"/>
      <c r="K37" s="20"/>
    </row>
    <row r="38">
      <c r="B38" s="57" t="s">
        <v>30</v>
      </c>
      <c r="C38" s="52">
        <f>C36-(C36*C37)</f>
        <v>62510</v>
      </c>
      <c r="E38" s="40"/>
      <c r="F38" s="41"/>
      <c r="G38" s="41"/>
      <c r="I38" s="19"/>
      <c r="K38" s="24"/>
    </row>
    <row r="39">
      <c r="B39" s="59" t="s">
        <v>31</v>
      </c>
      <c r="C39" s="54">
        <f>C38/C11</f>
        <v>0.6251</v>
      </c>
      <c r="E39" s="39"/>
      <c r="F39" s="41"/>
      <c r="G39" s="42"/>
      <c r="I39" s="19"/>
      <c r="K39" s="46"/>
    </row>
    <row r="40">
      <c r="E40" s="39"/>
      <c r="F40" s="41"/>
      <c r="G40" s="42"/>
    </row>
  </sheetData>
  <mergeCells count="59">
    <mergeCell ref="K22:L22"/>
    <mergeCell ref="K20:L20"/>
    <mergeCell ref="I20:J20"/>
    <mergeCell ref="K19:L19"/>
    <mergeCell ref="I19:J19"/>
    <mergeCell ref="K18:L18"/>
    <mergeCell ref="I18:J18"/>
    <mergeCell ref="K17:L17"/>
    <mergeCell ref="I17:J17"/>
    <mergeCell ref="I15:L15"/>
    <mergeCell ref="K13:L13"/>
    <mergeCell ref="I13:J13"/>
    <mergeCell ref="K12:L12"/>
    <mergeCell ref="I12:J12"/>
    <mergeCell ref="I39:J39"/>
    <mergeCell ref="I38:J38"/>
    <mergeCell ref="I37:J37"/>
    <mergeCell ref="I36:J36"/>
    <mergeCell ref="I35:J35"/>
    <mergeCell ref="I34:J34"/>
    <mergeCell ref="I33:J33"/>
    <mergeCell ref="K39:L39"/>
    <mergeCell ref="K38:L38"/>
    <mergeCell ref="K37:L37"/>
    <mergeCell ref="K36:L36"/>
    <mergeCell ref="K35:L35"/>
    <mergeCell ref="K34:L34"/>
    <mergeCell ref="K33:L33"/>
    <mergeCell ref="I28:J28"/>
    <mergeCell ref="I27:J27"/>
    <mergeCell ref="E27:G27"/>
    <mergeCell ref="K32:L32"/>
    <mergeCell ref="K31:L31"/>
    <mergeCell ref="I31:J31"/>
    <mergeCell ref="K30:L30"/>
    <mergeCell ref="I30:J30"/>
    <mergeCell ref="I29:J29"/>
    <mergeCell ref="I32:J32"/>
    <mergeCell ref="K29:L29"/>
    <mergeCell ref="K28:L28"/>
    <mergeCell ref="K27:L27"/>
    <mergeCell ref="I25:L25"/>
    <mergeCell ref="K23:L23"/>
    <mergeCell ref="I23:J23"/>
    <mergeCell ref="I22:J22"/>
    <mergeCell ref="G15:H15"/>
    <mergeCell ref="E15:F15"/>
    <mergeCell ref="G14:H14"/>
    <mergeCell ref="E14:F14"/>
    <mergeCell ref="E12:H12"/>
    <mergeCell ref="G9:H9"/>
    <mergeCell ref="E9:F9"/>
    <mergeCell ref="K11:L11"/>
    <mergeCell ref="I11:J11"/>
    <mergeCell ref="B7:E7"/>
    <mergeCell ref="B6:E6"/>
    <mergeCell ref="B5:E5"/>
    <mergeCell ref="G10:H10"/>
    <mergeCell ref="E10:F10"/>
  </mergeCells>
  <hyperlinks>
    <hyperlink r:id="rId2" ref="B1"/>
  </hyperlinks>
  <drawing r:id="rId3"/>
  <legacyDrawing r:id="rId4"/>
</worksheet>
</file>