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drawingml.chart+xml" PartName="/xl/charts/chart11.xml"/>
  <Override ContentType="application/vnd.openxmlformats-officedocument.drawingml.chart+xml" PartName="/xl/charts/chart7.xml"/>
  <Override ContentType="application/vnd.openxmlformats-officedocument.drawingml.chart+xml" PartName="/xl/charts/chart13.xml"/>
  <Override ContentType="application/vnd.openxmlformats-officedocument.drawingml.chart+xml" PartName="/xl/charts/chart4.xml"/>
  <Override ContentType="application/vnd.openxmlformats-officedocument.drawingml.chart+xml" PartName="/xl/charts/chart2.xml"/>
  <Override ContentType="application/vnd.openxmlformats-officedocument.drawingml.chart+xml" PartName="/xl/charts/chart1.xml"/>
  <Override ContentType="application/vnd.openxmlformats-officedocument.drawingml.chart+xml" PartName="/xl/charts/chart10.xml"/>
  <Override ContentType="application/vnd.openxmlformats-officedocument.drawingml.chart+xml" PartName="/xl/charts/chart6.xml"/>
  <Override ContentType="application/vnd.openxmlformats-officedocument.drawingml.chart+xml" PartName="/xl/charts/chart8.xml"/>
  <Override ContentType="application/vnd.openxmlformats-officedocument.drawingml.chart+xml" PartName="/xl/charts/chart9.xml"/>
  <Override ContentType="application/vnd.openxmlformats-officedocument.drawingml.chart+xml" PartName="/xl/charts/chart12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nu" sheetId="1" r:id="rId4"/>
    <sheet state="visible" name="Janeiro" sheetId="2" r:id="rId5"/>
    <sheet state="visible" name="Fevereiro" sheetId="3" r:id="rId6"/>
    <sheet state="visible" name="Março" sheetId="4" r:id="rId7"/>
    <sheet state="visible" name="Abril" sheetId="5" r:id="rId8"/>
    <sheet state="visible" name="Maio" sheetId="6" r:id="rId9"/>
    <sheet state="visible" name="Junho" sheetId="7" r:id="rId10"/>
    <sheet state="visible" name="Julho" sheetId="8" r:id="rId11"/>
    <sheet state="visible" name="Agosto" sheetId="9" r:id="rId12"/>
    <sheet state="visible" name="Setembro" sheetId="10" r:id="rId13"/>
    <sheet state="visible" name="Outubro" sheetId="11" r:id="rId14"/>
    <sheet state="visible" name="Novembro" sheetId="12" r:id="rId15"/>
    <sheet state="visible" name="Dezembro" sheetId="13" r:id="rId16"/>
    <sheet state="visible" name="Total do Ano" sheetId="14" r:id="rId17"/>
  </sheets>
  <definedNames/>
  <calcPr/>
</workbook>
</file>

<file path=xl/sharedStrings.xml><?xml version="1.0" encoding="utf-8"?>
<sst xmlns="http://schemas.openxmlformats.org/spreadsheetml/2006/main" count="502" uniqueCount="76">
  <si>
    <t>Planilha de Orçamento Empresarial (projeção orçamentária)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</si>
  <si>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</si>
  <si>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</si>
  <si>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</si>
  <si>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</si>
  <si>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</si>
  <si>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</si>
  <si>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</si>
  <si>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</si>
  <si>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</si>
  <si>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</si>
  <si>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</si>
  <si>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</si>
  <si>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Como usar:</t>
  </si>
  <si>
    <r>
      <rPr>
        <rFont val="Open Sans"/>
        <b/>
        <color theme="1"/>
      </rPr>
      <t>1.</t>
    </r>
    <r>
      <rPr>
        <rFont val="Open Sans"/>
        <color theme="1"/>
      </rPr>
      <t xml:space="preserve"> Preencha as colunas de valor planejado para receitas e/ou despesas.</t>
    </r>
  </si>
  <si>
    <r>
      <rPr>
        <rFont val="Open Sans"/>
        <b/>
        <color theme="1"/>
      </rPr>
      <t>2.</t>
    </r>
    <r>
      <rPr>
        <rFont val="Open Sans"/>
        <color theme="1"/>
      </rPr>
      <t xml:space="preserve"> É sugerido inserir cada despesa e receita na sua categoria designada. As categorias podem ser alteradas de acordo com sua necessidade, basta alterar a descrição.</t>
    </r>
  </si>
  <si>
    <r>
      <rPr>
        <rFont val="Open Sans"/>
        <b/>
        <color theme="1"/>
      </rPr>
      <t xml:space="preserve">3. </t>
    </r>
    <r>
      <rPr>
        <rFont val="Open Sans"/>
        <color theme="1"/>
      </rPr>
      <t>Não preencha os totalizadores. Tanto os do mês quanto os do ano.</t>
    </r>
  </si>
  <si>
    <r>
      <rPr>
        <rFont val="Open Sans"/>
        <b/>
        <color theme="1"/>
      </rPr>
      <t>4.</t>
    </r>
    <r>
      <rPr>
        <rFont val="Open Sans"/>
        <color theme="1"/>
      </rPr>
      <t xml:space="preserve"> Preencha as colunas de receita atual e custo atual com o que já foi recebido ou gasto de fato dentro do orçamento que havia sido planejado. </t>
    </r>
  </si>
  <si>
    <r>
      <rPr>
        <rFont val="Open Sans"/>
        <b/>
        <color theme="1"/>
      </rPr>
      <t xml:space="preserve">5. </t>
    </r>
    <r>
      <rPr>
        <rFont val="Open Sans"/>
        <color theme="1"/>
      </rPr>
      <t>A coluna de "diferença" vai informar quanto ainda falta para que o valor de cada categoria chegue ao planejado.</t>
    </r>
  </si>
  <si>
    <r>
      <rPr>
        <rFont val="Open Sans"/>
        <b/>
        <color theme="1"/>
      </rPr>
      <t xml:space="preserve">6. </t>
    </r>
    <r>
      <rPr>
        <rFont val="Open Sans"/>
        <color theme="1"/>
      </rPr>
      <t>Os gráficos, ao final da tabela, também exibem esta mesma informação sobre o total de receita e de despesas. A linha de cima é o total planejado e a de baixo representa quanto deste total já ocorreu.</t>
    </r>
  </si>
  <si>
    <r>
      <rPr>
        <rFont val="Open Sans"/>
        <b/>
        <color theme="1"/>
      </rPr>
      <t>7.</t>
    </r>
    <r>
      <rPr>
        <rFont val="Open Sans"/>
        <color theme="1"/>
      </rPr>
      <t xml:space="preserve"> A aba de total do ano soma todos os meses preenchidos na planilha.</t>
    </r>
  </si>
  <si>
    <t>RECEITA (+)</t>
  </si>
  <si>
    <t>Categoria</t>
  </si>
  <si>
    <t>Valor planejado (orçado)</t>
  </si>
  <si>
    <t>Realizado</t>
  </si>
  <si>
    <t>Diferença</t>
  </si>
  <si>
    <t>Venda de produtos</t>
  </si>
  <si>
    <t>Prestação de serviços</t>
  </si>
  <si>
    <t>Retorno de investimento</t>
  </si>
  <si>
    <t>Total</t>
  </si>
  <si>
    <t>DESPESAS (-)</t>
  </si>
  <si>
    <t>Custo atual</t>
  </si>
  <si>
    <t>Terceirização de serviços</t>
  </si>
  <si>
    <t>Aluguel</t>
  </si>
  <si>
    <t>Luz</t>
  </si>
  <si>
    <t>Telefone e internet</t>
  </si>
  <si>
    <t>Tributação</t>
  </si>
  <si>
    <t>Depreciação</t>
  </si>
  <si>
    <t>Software e licenças</t>
  </si>
  <si>
    <t>Transporte e hospedagem</t>
  </si>
  <si>
    <t>Equipamentos</t>
  </si>
  <si>
    <t>Fornecedores</t>
  </si>
  <si>
    <t>Salários</t>
  </si>
  <si>
    <t>Pró-labore</t>
  </si>
  <si>
    <t>Outras despesas</t>
  </si>
  <si>
    <r>
      <rPr>
        <rFont val="Open Sans"/>
        <color rgb="FFFFFFFF"/>
      </rPr>
      <t xml:space="preserve">Valores abaixo preenchidos automaticamente. </t>
    </r>
    <r>
      <rPr>
        <rFont val="Open Sans"/>
        <b/>
        <color rgb="FFFFFFFF"/>
      </rPr>
      <t>Não preencher</t>
    </r>
    <r>
      <rPr>
        <rFont val="Open Sans"/>
        <color rgb="FFFFFFFF"/>
      </rPr>
      <t>.</t>
    </r>
  </si>
  <si>
    <r>
      <rPr>
        <rFont val="Open Sans"/>
        <b/>
        <color rgb="FFFFFFFF"/>
      </rPr>
      <t>Totalizadores (</t>
    </r>
    <r>
      <rPr>
        <rFont val="Open Sans"/>
        <b val="0"/>
        <i/>
        <color rgb="FFFFFFFF"/>
      </rPr>
      <t>não preencher</t>
    </r>
    <r>
      <rPr>
        <rFont val="Open Sans"/>
        <b/>
        <color rgb="FFFFFFFF"/>
      </rPr>
      <t>):</t>
    </r>
  </si>
  <si>
    <t>Valor atual</t>
  </si>
  <si>
    <t>Balanço</t>
  </si>
  <si>
    <t>Receita total</t>
  </si>
  <si>
    <t>Despesa total</t>
  </si>
  <si>
    <t>Gráfico de planejamento/valor atual</t>
  </si>
  <si>
    <r>
      <rPr>
        <rFont val="Open Sans"/>
        <color rgb="FFFFFFFF"/>
      </rPr>
      <t xml:space="preserve">Valores abaixo preenchidos automaticamente. </t>
    </r>
    <r>
      <rPr>
        <rFont val="Open Sans"/>
        <b/>
        <color rgb="FFFFFFFF"/>
      </rPr>
      <t>Não preencher</t>
    </r>
    <r>
      <rPr>
        <rFont val="Open Sans"/>
        <color rgb="FFFFFFFF"/>
      </rPr>
      <t>.</t>
    </r>
  </si>
  <si>
    <r>
      <rPr>
        <rFont val="Open Sans"/>
        <b/>
        <color rgb="FFFFFFFF"/>
      </rPr>
      <t>Totalizadores (</t>
    </r>
    <r>
      <rPr>
        <rFont val="Open Sans"/>
        <b val="0"/>
        <i/>
        <color rgb="FFFFFFFF"/>
      </rPr>
      <t>não preencher</t>
    </r>
    <r>
      <rPr>
        <rFont val="Open Sans"/>
        <b/>
        <color rgb="FFFFFFFF"/>
      </rPr>
      <t>):</t>
    </r>
  </si>
  <si>
    <r>
      <rPr>
        <rFont val="Open Sans"/>
        <color rgb="FFFFFFFF"/>
      </rPr>
      <t xml:space="preserve">Valores abaixo preenchidos automaticamente. </t>
    </r>
    <r>
      <rPr>
        <rFont val="Open Sans"/>
        <b/>
        <color rgb="FFFFFFFF"/>
      </rPr>
      <t>Não preencher</t>
    </r>
    <r>
      <rPr>
        <rFont val="Open Sans"/>
        <color rgb="FFFFFFFF"/>
      </rPr>
      <t>.</t>
    </r>
  </si>
  <si>
    <r>
      <rPr>
        <rFont val="Open Sans"/>
        <b/>
        <color rgb="FFFFFFFF"/>
      </rPr>
      <t>Totalizadores (</t>
    </r>
    <r>
      <rPr>
        <rFont val="Open Sans"/>
        <b val="0"/>
        <i/>
        <color rgb="FFFFFFFF"/>
      </rPr>
      <t>não preencher</t>
    </r>
    <r>
      <rPr>
        <rFont val="Open Sans"/>
        <b/>
        <color rgb="FFFFFFFF"/>
      </rPr>
      <t>):</t>
    </r>
  </si>
  <si>
    <r>
      <rPr>
        <rFont val="Open Sans"/>
        <color rgb="FFFFFFFF"/>
      </rPr>
      <t xml:space="preserve">Valores abaixo preenchidos automaticamente. </t>
    </r>
    <r>
      <rPr>
        <rFont val="Open Sans"/>
        <b/>
        <color rgb="FFFFFFFF"/>
      </rPr>
      <t>Não preencher</t>
    </r>
    <r>
      <rPr>
        <rFont val="Open Sans"/>
        <color rgb="FFFFFFFF"/>
      </rPr>
      <t>.</t>
    </r>
  </si>
  <si>
    <r>
      <rPr>
        <rFont val="Open Sans"/>
        <b/>
        <color rgb="FFFFFFFF"/>
      </rPr>
      <t>Totalizadores (</t>
    </r>
    <r>
      <rPr>
        <rFont val="Open Sans"/>
        <b val="0"/>
        <i/>
        <color rgb="FFFFFFFF"/>
      </rPr>
      <t>não preencher</t>
    </r>
    <r>
      <rPr>
        <rFont val="Open Sans"/>
        <b/>
        <color rgb="FFFFFFFF"/>
      </rPr>
      <t>):</t>
    </r>
  </si>
  <si>
    <r>
      <rPr>
        <rFont val="Open Sans"/>
        <color rgb="FFFFFFFF"/>
      </rPr>
      <t xml:space="preserve">Valores abaixo preenchidos automaticamente. </t>
    </r>
    <r>
      <rPr>
        <rFont val="Open Sans"/>
        <b/>
        <color rgb="FFFFFFFF"/>
      </rPr>
      <t>Não preencher</t>
    </r>
    <r>
      <rPr>
        <rFont val="Open Sans"/>
        <color rgb="FFFFFFFF"/>
      </rPr>
      <t>.</t>
    </r>
  </si>
  <si>
    <r>
      <rPr>
        <rFont val="Open Sans"/>
        <b/>
        <color rgb="FFFFFFFF"/>
      </rPr>
      <t>Totalizadores (</t>
    </r>
    <r>
      <rPr>
        <rFont val="Open Sans"/>
        <b val="0"/>
        <i/>
        <color rgb="FFFFFFFF"/>
      </rPr>
      <t>não preencher</t>
    </r>
    <r>
      <rPr>
        <rFont val="Open Sans"/>
        <b/>
        <color rgb="FFFFFFFF"/>
      </rPr>
      <t>):</t>
    </r>
  </si>
  <si>
    <r>
      <rPr>
        <rFont val="Open Sans"/>
        <color rgb="FFFFFFFF"/>
      </rPr>
      <t xml:space="preserve">Valores abaixo preenchidos automaticamente. </t>
    </r>
    <r>
      <rPr>
        <rFont val="Open Sans"/>
        <b/>
        <color rgb="FFFFFFFF"/>
      </rPr>
      <t>Não preencher</t>
    </r>
    <r>
      <rPr>
        <rFont val="Open Sans"/>
        <color rgb="FFFFFFFF"/>
      </rPr>
      <t>.</t>
    </r>
  </si>
  <si>
    <r>
      <rPr>
        <rFont val="Open Sans"/>
        <b/>
        <color rgb="FFFFFFFF"/>
      </rPr>
      <t>Totalizadores (</t>
    </r>
    <r>
      <rPr>
        <rFont val="Open Sans"/>
        <b val="0"/>
        <i/>
        <color rgb="FFFFFFFF"/>
      </rPr>
      <t>não preencher</t>
    </r>
    <r>
      <rPr>
        <rFont val="Open Sans"/>
        <b/>
        <color rgb="FFFFFFFF"/>
      </rPr>
      <t>):</t>
    </r>
  </si>
  <si>
    <r>
      <rPr>
        <rFont val="Open Sans"/>
        <color rgb="FFFFFFFF"/>
      </rPr>
      <t xml:space="preserve">Valores abaixo preenchidos automaticamente. </t>
    </r>
    <r>
      <rPr>
        <rFont val="Open Sans"/>
        <b/>
        <color rgb="FFFFFFFF"/>
      </rPr>
      <t>Não preencher</t>
    </r>
    <r>
      <rPr>
        <rFont val="Open Sans"/>
        <color rgb="FFFFFFFF"/>
      </rPr>
      <t>.</t>
    </r>
  </si>
  <si>
    <r>
      <rPr>
        <rFont val="Open Sans"/>
        <b/>
        <color rgb="FFFFFFFF"/>
      </rPr>
      <t>Totalizadores (</t>
    </r>
    <r>
      <rPr>
        <rFont val="Open Sans"/>
        <b val="0"/>
        <i/>
        <color rgb="FFFFFFFF"/>
      </rPr>
      <t>não preencher</t>
    </r>
    <r>
      <rPr>
        <rFont val="Open Sans"/>
        <b/>
        <color rgb="FFFFFFFF"/>
      </rPr>
      <t>):</t>
    </r>
  </si>
  <si>
    <r>
      <rPr>
        <rFont val="Open Sans"/>
        <color rgb="FFFFFFFF"/>
      </rPr>
      <t xml:space="preserve">Valores abaixo preenchidos automaticamente. </t>
    </r>
    <r>
      <rPr>
        <rFont val="Open Sans"/>
        <b/>
        <color rgb="FFFFFFFF"/>
      </rPr>
      <t>Não preencher</t>
    </r>
    <r>
      <rPr>
        <rFont val="Open Sans"/>
        <color rgb="FFFFFFFF"/>
      </rPr>
      <t>.</t>
    </r>
  </si>
  <si>
    <r>
      <rPr>
        <rFont val="Open Sans"/>
        <b/>
        <color rgb="FFFFFFFF"/>
      </rPr>
      <t>Totalizadores (</t>
    </r>
    <r>
      <rPr>
        <rFont val="Open Sans"/>
        <b val="0"/>
        <i/>
        <color rgb="FFFFFFFF"/>
      </rPr>
      <t>não preencher</t>
    </r>
    <r>
      <rPr>
        <rFont val="Open Sans"/>
        <b/>
        <color rgb="FFFFFFFF"/>
      </rPr>
      <t>):</t>
    </r>
  </si>
  <si>
    <r>
      <rPr>
        <rFont val="Open Sans"/>
        <color rgb="FFFFFFFF"/>
      </rPr>
      <t xml:space="preserve">Valores abaixo preenchidos automaticamente. </t>
    </r>
    <r>
      <rPr>
        <rFont val="Open Sans"/>
        <b/>
        <color rgb="FFFFFFFF"/>
      </rPr>
      <t>Não preencher</t>
    </r>
    <r>
      <rPr>
        <rFont val="Open Sans"/>
        <color rgb="FFFFFFFF"/>
      </rPr>
      <t>.</t>
    </r>
  </si>
  <si>
    <r>
      <rPr>
        <rFont val="Open Sans"/>
        <b/>
        <color rgb="FFFFFFFF"/>
      </rPr>
      <t>Totalizadores (</t>
    </r>
    <r>
      <rPr>
        <rFont val="Open Sans"/>
        <b val="0"/>
        <i/>
        <color rgb="FFFFFFFF"/>
      </rPr>
      <t>não preencher</t>
    </r>
    <r>
      <rPr>
        <rFont val="Open Sans"/>
        <b/>
        <color rgb="FFFFFFFF"/>
      </rPr>
      <t>):</t>
    </r>
  </si>
  <si>
    <r>
      <rPr>
        <rFont val="Open Sans"/>
        <color rgb="FFFFFFFF"/>
      </rPr>
      <t xml:space="preserve">Valores abaixo preenchidos automaticamente. </t>
    </r>
    <r>
      <rPr>
        <rFont val="Open Sans"/>
        <b/>
        <color rgb="FFFFFFFF"/>
      </rPr>
      <t>Não preencher</t>
    </r>
    <r>
      <rPr>
        <rFont val="Open Sans"/>
        <color rgb="FFFFFFFF"/>
      </rPr>
      <t>.</t>
    </r>
  </si>
  <si>
    <r>
      <rPr>
        <rFont val="Open Sans"/>
        <b/>
        <color rgb="FFFFFFFF"/>
      </rPr>
      <t>Totalizadores (</t>
    </r>
    <r>
      <rPr>
        <rFont val="Open Sans"/>
        <b val="0"/>
        <i/>
        <color rgb="FFFFFFFF"/>
      </rPr>
      <t>não preencher</t>
    </r>
    <r>
      <rPr>
        <rFont val="Open Sans"/>
        <b/>
        <color rgb="FFFFFFFF"/>
      </rPr>
      <t>):</t>
    </r>
  </si>
  <si>
    <r>
      <rPr>
        <rFont val="Open Sans"/>
        <color rgb="FFFFFFFF"/>
      </rPr>
      <t xml:space="preserve">Valores abaixo preenchidos automaticamente. </t>
    </r>
    <r>
      <rPr>
        <rFont val="Open Sans"/>
        <b/>
        <color rgb="FFFFFFFF"/>
      </rPr>
      <t>Não preencher</t>
    </r>
    <r>
      <rPr>
        <rFont val="Open Sans"/>
        <color rgb="FFFFFFFF"/>
      </rPr>
      <t>.</t>
    </r>
  </si>
  <si>
    <r>
      <rPr>
        <rFont val="Open Sans"/>
        <b/>
        <color rgb="FFFFFFFF"/>
      </rPr>
      <t>Totalizadores (</t>
    </r>
    <r>
      <rPr>
        <rFont val="Open Sans"/>
        <b val="0"/>
        <i/>
        <color rgb="FFFFFFFF"/>
      </rPr>
      <t>não preencher</t>
    </r>
    <r>
      <rPr>
        <rFont val="Open Sans"/>
        <b/>
        <color rgb="FFFFFFFF"/>
      </rPr>
      <t>):</t>
    </r>
  </si>
  <si>
    <r>
      <rPr>
        <rFont val="Open Sans"/>
        <color rgb="FFFFFFFF"/>
      </rPr>
      <t xml:space="preserve">Valores abaixo preenchidos automaticamente. </t>
    </r>
    <r>
      <rPr>
        <rFont val="Open Sans"/>
        <b/>
        <color rgb="FFFFFFFF"/>
      </rPr>
      <t>Não preencher</t>
    </r>
    <r>
      <rPr>
        <rFont val="Open Sans"/>
        <color rgb="FFFFFFFF"/>
      </rPr>
      <t>.</t>
    </r>
  </si>
  <si>
    <r>
      <rPr>
        <rFont val="Open Sans"/>
        <b/>
        <color rgb="FFFFFFFF"/>
      </rPr>
      <t>Totalizadores (</t>
    </r>
    <r>
      <rPr>
        <rFont val="Open Sans"/>
        <b val="0"/>
        <i/>
        <color rgb="FFFFFFFF"/>
      </rPr>
      <t>não preencher</t>
    </r>
    <r>
      <rPr>
        <rFont val="Open Sans"/>
        <b/>
        <color rgb="FFFFFFFF"/>
      </rPr>
      <t>):</t>
    </r>
  </si>
  <si>
    <r>
      <rPr>
        <rFont val="Open Sans"/>
        <color rgb="FFFFFFFF"/>
      </rPr>
      <t xml:space="preserve">Valores abaixo preenchidos automaticamente. </t>
    </r>
    <r>
      <rPr>
        <rFont val="Open Sans"/>
        <b/>
        <color rgb="FFFFFFFF"/>
      </rPr>
      <t>Não preencher</t>
    </r>
    <r>
      <rPr>
        <rFont val="Open Sans"/>
        <color rgb="FFFFFFFF"/>
      </rPr>
      <t>.</t>
    </r>
  </si>
  <si>
    <r>
      <rPr>
        <rFont val="Open Sans"/>
        <b/>
        <color rgb="FFFFFFFF"/>
      </rPr>
      <t>Totalizadores (</t>
    </r>
    <r>
      <rPr>
        <rFont val="Open Sans"/>
        <b val="0"/>
        <i/>
        <color rgb="FFFFFFFF"/>
      </rPr>
      <t>não preencher</t>
    </r>
    <r>
      <rPr>
        <rFont val="Open Sans"/>
        <b/>
        <color rgb="FFFFFFFF"/>
      </rPr>
      <t>):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</si>
</sst>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R$ -416]#,##0.00"/>
  </numFmts>
  <fonts count="22">
    <font>
      <sz val="10.0"/>
      <color rgb="FF000000"/>
      <name val="Arial"/>
      <scheme val="minor"/>
    </font>
    <font>
      <color theme="1"/>
      <name val="Open Sans"/>
    </font>
    <font>
      <b/>
      <sz val="13.0"/>
      <color theme="1"/>
      <name val="Open Sans"/>
    </font>
    <font>
      <u/>
      <color rgb="FF0000FF"/>
      <name val="Open Sans"/>
    </font>
    <font>
      <b/>
      <u/>
      <color rgb="FFFFFFFF"/>
      <name val="Quicksand"/>
    </font>
    <font>
      <u/>
      <color rgb="FFFFFFFF"/>
      <name val="Open Sans"/>
    </font>
    <font>
      <u/>
      <color rgb="FFFFFFFF"/>
      <name val="Open Sans"/>
    </font>
    <font>
      <u/>
      <color rgb="FFFFFFFF"/>
      <name val="Open Sans"/>
    </font>
    <font>
      <u/>
      <color rgb="FFFFFFFF"/>
      <name val="Open Sans"/>
    </font>
    <font>
      <u/>
      <color rgb="FFFFFFFF"/>
      <name val="Open Sans"/>
    </font>
    <font>
      <u/>
      <color rgb="FFFFFFFF"/>
      <name val="Open Sans"/>
    </font>
    <font>
      <u/>
      <color rgb="FFFFFFFF"/>
      <name val="Open Sans"/>
    </font>
    <font>
      <u/>
      <color rgb="FFFFFFFF"/>
      <name val="Open Sans"/>
    </font>
    <font>
      <u/>
      <color rgb="FFFFFFFF"/>
      <name val="Open Sans"/>
    </font>
    <font>
      <b/>
      <sz val="14.0"/>
      <color rgb="FFFFFFFF"/>
      <name val="Open Sans"/>
    </font>
    <font/>
    <font>
      <color rgb="FF000000"/>
      <name val="Arial"/>
    </font>
    <font>
      <b/>
      <sz val="12.0"/>
      <color rgb="FFFFFFFF"/>
      <name val="Open Sans"/>
    </font>
    <font>
      <b/>
      <color rgb="FFFFFFFF"/>
      <name val="Open Sans"/>
    </font>
    <font>
      <color theme="1"/>
      <name val="Arial"/>
    </font>
    <font>
      <b/>
      <color theme="1"/>
      <name val="Open Sans"/>
    </font>
    <font>
      <color rgb="FFFFFFFF"/>
      <name val="Open Sans"/>
    </font>
  </fonts>
  <fills count="19">
    <fill>
      <patternFill patternType="none"/>
    </fill>
    <fill>
      <patternFill patternType="lightGray"/>
    </fill>
    <fill>
      <patternFill patternType="solid">
        <fgColor rgb="FFFF9900"/>
        <bgColor rgb="FFFF9900"/>
      </patternFill>
    </fill>
    <fill>
      <patternFill patternType="solid">
        <fgColor rgb="FF6D9EEB"/>
        <bgColor rgb="FF6D9EEB"/>
      </patternFill>
    </fill>
    <fill>
      <patternFill patternType="solid">
        <fgColor rgb="FFF9CB9C"/>
        <bgColor rgb="FFF9CB9C"/>
      </patternFill>
    </fill>
    <fill>
      <patternFill patternType="solid">
        <fgColor rgb="FFFFFFFF"/>
        <bgColor rgb="FFFFFFFF"/>
      </patternFill>
    </fill>
    <fill>
      <patternFill patternType="solid">
        <fgColor rgb="FF76A5AF"/>
        <bgColor rgb="FF76A5AF"/>
      </patternFill>
    </fill>
    <fill>
      <patternFill patternType="solid">
        <fgColor rgb="FF5B95F9"/>
        <bgColor rgb="FF5B95F9"/>
      </patternFill>
    </fill>
    <fill>
      <patternFill patternType="solid">
        <fgColor rgb="FFE8F0FE"/>
        <bgColor rgb="FFE8F0FE"/>
      </patternFill>
    </fill>
    <fill>
      <patternFill patternType="solid">
        <fgColor rgb="FFACC9FE"/>
        <bgColor rgb="FFACC9FE"/>
      </patternFill>
    </fill>
    <fill>
      <patternFill patternType="solid">
        <fgColor theme="8"/>
        <bgColor theme="8"/>
      </patternFill>
    </fill>
    <fill>
      <patternFill patternType="solid">
        <fgColor rgb="FFF7CB4D"/>
        <bgColor rgb="FFF7CB4D"/>
      </patternFill>
    </fill>
    <fill>
      <patternFill patternType="solid">
        <fgColor rgb="FFFEF8E3"/>
        <bgColor rgb="FFFEF8E3"/>
      </patternFill>
    </fill>
    <fill>
      <patternFill patternType="solid">
        <fgColor rgb="FFFCE8B2"/>
        <bgColor rgb="FFFCE8B2"/>
      </patternFill>
    </fill>
    <fill>
      <patternFill patternType="solid">
        <fgColor rgb="FFCC0000"/>
        <bgColor rgb="FFCC0000"/>
      </patternFill>
    </fill>
    <fill>
      <patternFill patternType="solid">
        <fgColor rgb="FF63D297"/>
        <bgColor rgb="FF63D297"/>
      </patternFill>
    </fill>
    <fill>
      <patternFill patternType="solid">
        <fgColor rgb="FFE7F9EF"/>
        <bgColor rgb="FFE7F9EF"/>
      </patternFill>
    </fill>
    <fill>
      <patternFill patternType="solid">
        <fgColor rgb="FFAFE9CA"/>
        <bgColor rgb="FFAFE9CA"/>
      </patternFill>
    </fill>
    <fill>
      <patternFill patternType="solid">
        <fgColor rgb="FF4A86E8"/>
        <bgColor rgb="FF4A86E8"/>
      </patternFill>
    </fill>
  </fills>
  <borders count="75">
    <border/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</border>
    <border>
      <left style="thick">
        <color rgb="FFD9D9D9"/>
      </left>
      <right style="medium">
        <color rgb="FFD9D9D9"/>
      </right>
      <top style="thick">
        <color rgb="FFD9D9D9"/>
      </top>
      <bottom style="medium">
        <color rgb="FFD9D9D9"/>
      </bottom>
    </border>
    <border>
      <left style="medium">
        <color rgb="FFD9D9D9"/>
      </left>
      <right style="medium">
        <color rgb="FFD9D9D9"/>
      </right>
      <top style="thick">
        <color rgb="FFD9D9D9"/>
      </top>
      <bottom style="medium">
        <color rgb="FFD9D9D9"/>
      </bottom>
    </border>
    <border>
      <left style="medium">
        <color rgb="FFD9D9D9"/>
      </left>
      <right style="thick">
        <color rgb="FFD9D9D9"/>
      </right>
      <top style="thick">
        <color rgb="FFD9D9D9"/>
      </top>
      <bottom style="medium">
        <color rgb="FFD9D9D9"/>
      </bottom>
    </border>
    <border>
      <left style="thick">
        <color rgb="FFD9D9D9"/>
      </left>
      <right style="medium">
        <color rgb="FFD9D9D9"/>
      </right>
      <top style="medium">
        <color rgb="FFD9D9D9"/>
      </top>
      <bottom style="medium">
        <color rgb="FFD9D9D9"/>
      </bottom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</border>
    <border>
      <left style="medium">
        <color rgb="FFD9D9D9"/>
      </left>
      <right style="thick">
        <color rgb="FFD9D9D9"/>
      </right>
      <top style="medium">
        <color rgb="FFD9D9D9"/>
      </top>
      <bottom style="medium">
        <color rgb="FFD9D9D9"/>
      </bottom>
    </border>
    <border>
      <left style="thick">
        <color rgb="FFD9D9D9"/>
      </left>
      <right style="medium">
        <color rgb="FFD9D9D9"/>
      </right>
      <top style="medium">
        <color rgb="FFD9D9D9"/>
      </top>
      <bottom style="thick">
        <color rgb="FFD9D9D9"/>
      </bottom>
    </border>
    <border>
      <left style="medium">
        <color rgb="FFD9D9D9"/>
      </left>
      <right style="medium">
        <color rgb="FFD9D9D9"/>
      </right>
      <top style="medium">
        <color rgb="FFD9D9D9"/>
      </top>
      <bottom style="thick">
        <color rgb="FFD9D9D9"/>
      </bottom>
    </border>
    <border>
      <left style="medium">
        <color rgb="FFD9D9D9"/>
      </left>
      <right style="thick">
        <color rgb="FFD9D9D9"/>
      </right>
      <top style="medium">
        <color rgb="FFD9D9D9"/>
      </top>
      <bottom style="thick">
        <color rgb="FFD9D9D9"/>
      </bottom>
    </border>
    <border>
      <left style="thick">
        <color rgb="FFD9D9D9"/>
      </left>
      <top style="thick">
        <color rgb="FFD9D9D9"/>
      </top>
      <bottom style="medium">
        <color rgb="FFD9D9D9"/>
      </bottom>
    </border>
    <border>
      <top style="thick">
        <color rgb="FFD9D9D9"/>
      </top>
      <bottom style="medium">
        <color rgb="FFD9D9D9"/>
      </bottom>
    </border>
    <border>
      <right style="thick">
        <color rgb="FFD9D9D9"/>
      </right>
      <top style="thick">
        <color rgb="FFD9D9D9"/>
      </top>
      <bottom style="medium">
        <color rgb="FFD9D9D9"/>
      </bottom>
    </border>
    <border>
      <left style="thick">
        <color rgb="FFD9D9D9"/>
      </left>
      <top style="medium">
        <color rgb="FFD9D9D9"/>
      </top>
      <bottom style="medium">
        <color rgb="FFD9D9D9"/>
      </bottom>
    </border>
    <border>
      <top style="medium">
        <color rgb="FFD9D9D9"/>
      </top>
      <bottom style="medium">
        <color rgb="FFD9D9D9"/>
      </bottom>
    </border>
    <border>
      <right style="thick">
        <color rgb="FFD9D9D9"/>
      </right>
      <top style="medium">
        <color rgb="FFD9D9D9"/>
      </top>
      <bottom style="medium">
        <color rgb="FFD9D9D9"/>
      </bottom>
    </border>
    <border>
      <left style="thick">
        <color rgb="FFD9D9D9"/>
      </left>
      <top style="medium">
        <color rgb="FFD9D9D9"/>
      </top>
      <bottom style="thick">
        <color rgb="FFD9D9D9"/>
      </bottom>
    </border>
    <border>
      <top style="medium">
        <color rgb="FFD9D9D9"/>
      </top>
      <bottom style="thick">
        <color rgb="FFD9D9D9"/>
      </bottom>
    </border>
    <border>
      <right style="thick">
        <color rgb="FFD9D9D9"/>
      </right>
      <top style="medium">
        <color rgb="FFD9D9D9"/>
      </top>
      <bottom style="thick">
        <color rgb="FFD9D9D9"/>
      </bottom>
    </border>
    <border>
      <left style="medium">
        <color rgb="FF76A5AF"/>
      </left>
      <top style="medium">
        <color rgb="FF76A5AF"/>
      </top>
      <bottom style="medium">
        <color rgb="FF76A5AF"/>
      </bottom>
    </border>
    <border>
      <top style="medium">
        <color rgb="FF76A5AF"/>
      </top>
      <bottom style="medium">
        <color rgb="FF76A5AF"/>
      </bottom>
    </border>
    <border>
      <right style="medium">
        <color rgb="FF76A5AF"/>
      </right>
      <top style="medium">
        <color rgb="FF76A5AF"/>
      </top>
      <bottom style="medium">
        <color rgb="FF76A5AF"/>
      </bottom>
    </border>
    <border>
      <left style="medium">
        <color rgb="FF4A86E8"/>
      </left>
      <bottom style="thin">
        <color rgb="FF4A86E8"/>
      </bottom>
    </border>
    <border>
      <right style="thin">
        <color rgb="FF4A86E8"/>
      </right>
      <bottom style="thin">
        <color rgb="FF4A86E8"/>
      </bottom>
    </border>
    <border>
      <left style="thin">
        <color rgb="FF4A86E8"/>
      </left>
      <right style="thin">
        <color rgb="FF4A86E8"/>
      </right>
      <bottom style="thin">
        <color rgb="FF4A86E8"/>
      </bottom>
    </border>
    <border>
      <left style="thin">
        <color rgb="FF4A86E8"/>
      </left>
      <right style="medium">
        <color rgb="FF4A86E8"/>
      </right>
      <bottom style="thin">
        <color rgb="FF4A86E8"/>
      </bottom>
    </border>
    <border>
      <left style="medium">
        <color rgb="FF4A86E8"/>
      </left>
      <top style="thin">
        <color rgb="FF4A86E8"/>
      </top>
      <bottom style="thin">
        <color rgb="FF4A86E8"/>
      </bottom>
    </border>
    <border>
      <right style="thin">
        <color rgb="FF4A86E8"/>
      </right>
      <top style="thin">
        <color rgb="FF4A86E8"/>
      </top>
      <bottom style="thin">
        <color rgb="FF4A86E8"/>
      </bottom>
    </border>
    <border>
      <left style="thin">
        <color rgb="FF4A86E8"/>
      </left>
      <right style="thin">
        <color rgb="FF4A86E8"/>
      </right>
      <top style="thin">
        <color rgb="FF4A86E8"/>
      </top>
      <bottom style="thin">
        <color rgb="FF4A86E8"/>
      </bottom>
    </border>
    <border>
      <left style="thin">
        <color rgb="FF4A86E8"/>
      </left>
      <right style="medium">
        <color rgb="FF4A86E8"/>
      </right>
      <top style="thin">
        <color rgb="FF4A86E8"/>
      </top>
      <bottom style="thin">
        <color rgb="FF4A86E8"/>
      </bottom>
    </border>
    <border>
      <left style="medium">
        <color rgb="FF4A86E8"/>
      </left>
      <top style="thin">
        <color rgb="FF4A86E8"/>
      </top>
      <bottom style="medium">
        <color rgb="FF4A86E8"/>
      </bottom>
    </border>
    <border>
      <right style="thin">
        <color rgb="FF4A86E8"/>
      </right>
      <top style="thin">
        <color rgb="FF4A86E8"/>
      </top>
      <bottom style="medium">
        <color rgb="FF4A86E8"/>
      </bottom>
    </border>
    <border>
      <left style="thin">
        <color rgb="FF4A86E8"/>
      </left>
      <right style="thin">
        <color rgb="FF4A86E8"/>
      </right>
      <top style="thin">
        <color rgb="FF4A86E8"/>
      </top>
      <bottom style="medium">
        <color rgb="FF4A86E8"/>
      </bottom>
    </border>
    <border>
      <left style="thin">
        <color rgb="FF4A86E8"/>
      </left>
      <right style="medium">
        <color rgb="FF4A86E8"/>
      </right>
      <top style="thin">
        <color rgb="FF4A86E8"/>
      </top>
      <bottom style="medium">
        <color rgb="FF4A86E8"/>
      </bottom>
    </border>
    <border>
      <left style="medium">
        <color rgb="FFE69138"/>
      </left>
      <top style="medium">
        <color rgb="FFE69138"/>
      </top>
      <bottom style="thin">
        <color rgb="FFE69138"/>
      </bottom>
    </border>
    <border>
      <right style="thin">
        <color rgb="FFE69138"/>
      </right>
      <top style="medium">
        <color rgb="FFE69138"/>
      </top>
      <bottom style="thin">
        <color rgb="FFE69138"/>
      </bottom>
    </border>
    <border>
      <left style="thin">
        <color rgb="FFE69138"/>
      </left>
      <right style="thin">
        <color rgb="FFE69138"/>
      </right>
      <top style="medium">
        <color rgb="FFE69138"/>
      </top>
      <bottom style="thin">
        <color rgb="FFE69138"/>
      </bottom>
    </border>
    <border>
      <left style="thin">
        <color rgb="FFE69138"/>
      </left>
      <right style="medium">
        <color rgb="FFE69138"/>
      </right>
      <top style="medium">
        <color rgb="FFE69138"/>
      </top>
      <bottom style="thin">
        <color rgb="FFE69138"/>
      </bottom>
    </border>
    <border>
      <left style="medium">
        <color rgb="FFE69138"/>
      </left>
      <top style="thin">
        <color rgb="FFE69138"/>
      </top>
      <bottom style="thin">
        <color rgb="FFE69138"/>
      </bottom>
    </border>
    <border>
      <right style="thin">
        <color rgb="FFE69138"/>
      </right>
      <top style="thin">
        <color rgb="FFE69138"/>
      </top>
      <bottom style="thin">
        <color rgb="FFE69138"/>
      </bottom>
    </border>
    <border>
      <left style="thin">
        <color rgb="FFE69138"/>
      </left>
      <right style="thin">
        <color rgb="FFE69138"/>
      </right>
      <top style="thin">
        <color rgb="FFE69138"/>
      </top>
      <bottom style="thin">
        <color rgb="FFE69138"/>
      </bottom>
    </border>
    <border>
      <left style="thin">
        <color rgb="FFE69138"/>
      </left>
      <right style="medium">
        <color rgb="FFE69138"/>
      </right>
      <top style="thin">
        <color rgb="FFE69138"/>
      </top>
      <bottom style="thin">
        <color rgb="FFE69138"/>
      </bottom>
    </border>
    <border>
      <right style="thin">
        <color rgb="FFE69138"/>
      </right>
      <bottom style="thin">
        <color rgb="FFE69138"/>
      </bottom>
    </border>
    <border>
      <left style="medium">
        <color rgb="FFE69138"/>
      </left>
      <top style="thin">
        <color rgb="FFE69138"/>
      </top>
      <bottom style="medium">
        <color rgb="FFE69138"/>
      </bottom>
    </border>
    <border>
      <right style="thin">
        <color rgb="FFE69138"/>
      </right>
      <top style="thin">
        <color rgb="FFE69138"/>
      </top>
      <bottom style="medium">
        <color rgb="FFE69138"/>
      </bottom>
    </border>
    <border>
      <left style="thin">
        <color rgb="FFE69138"/>
      </left>
      <right style="thin">
        <color rgb="FFE69138"/>
      </right>
      <top style="thin">
        <color rgb="FFE69138"/>
      </top>
      <bottom style="medium">
        <color rgb="FFE69138"/>
      </bottom>
    </border>
    <border>
      <left style="medium">
        <color rgb="FF76A5AF"/>
      </left>
      <top style="medium">
        <color rgb="FF76A5AF"/>
      </top>
    </border>
    <border>
      <right style="thin">
        <color rgb="FF76A5AF"/>
      </right>
      <top style="medium">
        <color rgb="FF76A5AF"/>
      </top>
    </border>
    <border>
      <left style="thin">
        <color rgb="FF76A5AF"/>
      </left>
      <right style="thin">
        <color rgb="FF76A5AF"/>
      </right>
      <top style="medium">
        <color rgb="FF76A5AF"/>
      </top>
    </border>
    <border>
      <left style="thin">
        <color rgb="FF76A5AF"/>
      </left>
      <right style="medium">
        <color rgb="FF76A5AF"/>
      </right>
      <top style="medium">
        <color rgb="FF76A5AF"/>
      </top>
    </border>
    <border>
      <left style="medium">
        <color rgb="FF76A5AF"/>
      </left>
      <bottom style="thin">
        <color rgb="FF76A5AF"/>
      </bottom>
    </border>
    <border>
      <right style="thin">
        <color rgb="FF76A5AF"/>
      </right>
      <bottom style="thin">
        <color rgb="FF76A5AF"/>
      </bottom>
    </border>
    <border>
      <left style="thin">
        <color rgb="FF76A5AF"/>
      </left>
      <right style="thin">
        <color rgb="FF76A5AF"/>
      </right>
      <bottom style="thin">
        <color rgb="FF76A5AF"/>
      </bottom>
    </border>
    <border>
      <left style="thin">
        <color rgb="FF76A5AF"/>
      </left>
      <right style="medium">
        <color rgb="FF76A5AF"/>
      </right>
      <bottom style="thin">
        <color rgb="FF76A5AF"/>
      </bottom>
    </border>
    <border>
      <left style="medium">
        <color rgb="FF76A5AF"/>
      </left>
      <top style="thin">
        <color rgb="FF76A5AF"/>
      </top>
      <bottom style="thin">
        <color rgb="FF76A5AF"/>
      </bottom>
    </border>
    <border>
      <right style="thin">
        <color rgb="FF76A5AF"/>
      </right>
      <top style="thin">
        <color rgb="FF76A5AF"/>
      </top>
      <bottom style="thin">
        <color rgb="FF76A5AF"/>
      </bottom>
    </border>
    <border>
      <left style="thin">
        <color rgb="FF76A5AF"/>
      </left>
      <right style="thin">
        <color rgb="FF76A5AF"/>
      </right>
      <top style="thin">
        <color rgb="FF76A5AF"/>
      </top>
      <bottom style="thin">
        <color rgb="FF76A5AF"/>
      </bottom>
    </border>
    <border>
      <left style="thin">
        <color rgb="FF76A5AF"/>
      </left>
      <right style="medium">
        <color rgb="FF76A5AF"/>
      </right>
      <top style="thin">
        <color rgb="FF76A5AF"/>
      </top>
      <bottom style="thin">
        <color rgb="FF76A5AF"/>
      </bottom>
    </border>
    <border>
      <left style="medium">
        <color rgb="FF76A5AF"/>
      </left>
      <top style="thin">
        <color rgb="FF76A5AF"/>
      </top>
      <bottom style="medium">
        <color rgb="FF76A5AF"/>
      </bottom>
    </border>
    <border>
      <right style="thin">
        <color rgb="FF76A5AF"/>
      </right>
      <top style="thin">
        <color rgb="FF76A5AF"/>
      </top>
      <bottom style="medium">
        <color rgb="FF76A5AF"/>
      </bottom>
    </border>
    <border>
      <left style="thin">
        <color rgb="FF76A5AF"/>
      </left>
      <right style="thin">
        <color rgb="FF76A5AF"/>
      </right>
      <top style="thin">
        <color rgb="FF76A5AF"/>
      </top>
      <bottom style="medium">
        <color rgb="FF76A5AF"/>
      </bottom>
    </border>
    <border>
      <left style="thin">
        <color rgb="FF76A5AF"/>
      </left>
      <right style="medium">
        <color rgb="FF76A5AF"/>
      </right>
      <top style="thin">
        <color rgb="FF76A5AF"/>
      </top>
      <bottom style="medium">
        <color rgb="FF76A5AF"/>
      </bottom>
    </border>
    <border>
      <left style="medium">
        <color rgb="FF6AA84F"/>
      </left>
      <top style="medium">
        <color rgb="FF6AA84F"/>
      </top>
    </border>
    <border>
      <right style="thin">
        <color rgb="FF76A5AF"/>
      </right>
      <top style="medium">
        <color rgb="FF6AA84F"/>
      </top>
    </border>
    <border>
      <left style="thin">
        <color rgb="FF76A5AF"/>
      </left>
      <right style="thin">
        <color rgb="FF76A5AF"/>
      </right>
      <top style="medium">
        <color rgb="FF6AA84F"/>
      </top>
    </border>
    <border>
      <left style="thin">
        <color rgb="FF76A5AF"/>
      </left>
      <right style="medium">
        <color rgb="FF6AA84F"/>
      </right>
      <top style="medium">
        <color rgb="FF6AA84F"/>
      </top>
    </border>
    <border>
      <left style="medium">
        <color rgb="FF6AA84F"/>
      </left>
      <bottom style="thin">
        <color rgb="FF76A5AF"/>
      </bottom>
    </border>
    <border>
      <left style="thin">
        <color rgb="FF76A5AF"/>
      </left>
      <right style="medium">
        <color rgb="FF6AA84F"/>
      </right>
      <bottom style="thin">
        <color rgb="FF76A5AF"/>
      </bottom>
    </border>
    <border>
      <left style="medium">
        <color rgb="FF6AA84F"/>
      </left>
      <top style="thin">
        <color rgb="FF76A5AF"/>
      </top>
      <bottom style="thin">
        <color rgb="FF76A5AF"/>
      </bottom>
    </border>
    <border>
      <left style="thin">
        <color rgb="FF76A5AF"/>
      </left>
      <right style="medium">
        <color rgb="FF6AA84F"/>
      </right>
      <top style="thin">
        <color rgb="FF76A5AF"/>
      </top>
      <bottom style="thin">
        <color rgb="FF76A5AF"/>
      </bottom>
    </border>
    <border>
      <left style="medium">
        <color rgb="FF6AA84F"/>
      </left>
      <top style="thin">
        <color rgb="FF76A5AF"/>
      </top>
      <bottom style="medium">
        <color rgb="FF6AA84F"/>
      </bottom>
    </border>
    <border>
      <right style="thin">
        <color rgb="FF76A5AF"/>
      </right>
      <top style="thin">
        <color rgb="FF76A5AF"/>
      </top>
      <bottom style="medium">
        <color rgb="FF6AA84F"/>
      </bottom>
    </border>
    <border>
      <left style="thin">
        <color rgb="FF76A5AF"/>
      </left>
      <right style="thin">
        <color rgb="FF76A5AF"/>
      </right>
      <top style="thin">
        <color rgb="FF76A5AF"/>
      </top>
      <bottom style="medium">
        <color rgb="FF6AA84F"/>
      </bottom>
    </border>
    <border>
      <left style="thin">
        <color rgb="FF76A5AF"/>
      </left>
      <right style="medium">
        <color rgb="FF6AA84F"/>
      </right>
      <top style="thin">
        <color rgb="FF76A5AF"/>
      </top>
      <bottom style="medium">
        <color rgb="FF6AA84F"/>
      </bottom>
    </border>
  </borders>
  <cellStyleXfs count="1">
    <xf borderId="0" fillId="0" fontId="0" numFmtId="0" applyAlignment="1" applyFont="1"/>
  </cellStyleXfs>
  <cellXfs count="9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left" shrinkToFit="0" vertical="center" wrapText="1"/>
    </xf>
    <xf borderId="0" fillId="0" fontId="1" numFmtId="0" xfId="0" applyAlignment="1" applyFont="1">
      <alignment horizontal="center"/>
    </xf>
    <xf borderId="0" fillId="0" fontId="3" numFmtId="0" xfId="0" applyAlignment="1" applyFont="1">
      <alignment horizontal="center"/>
    </xf>
    <xf borderId="1" fillId="2" fontId="4" numFmtId="0" xfId="0" applyAlignment="1" applyBorder="1" applyFill="1" applyFont="1">
      <alignment horizontal="center" vertical="center"/>
    </xf>
    <xf borderId="2" fillId="3" fontId="5" numFmtId="0" xfId="0" applyAlignment="1" applyBorder="1" applyFill="1" applyFont="1">
      <alignment horizontal="center"/>
    </xf>
    <xf borderId="3" fillId="3" fontId="6" numFmtId="0" xfId="0" applyAlignment="1" applyBorder="1" applyFont="1">
      <alignment horizontal="center"/>
    </xf>
    <xf borderId="4" fillId="3" fontId="7" numFmtId="0" xfId="0" applyAlignment="1" applyBorder="1" applyFont="1">
      <alignment horizontal="center"/>
    </xf>
    <xf borderId="5" fillId="3" fontId="8" numFmtId="0" xfId="0" applyAlignment="1" applyBorder="1" applyFont="1">
      <alignment horizontal="center"/>
    </xf>
    <xf borderId="6" fillId="3" fontId="9" numFmtId="0" xfId="0" applyAlignment="1" applyBorder="1" applyFont="1">
      <alignment horizontal="center"/>
    </xf>
    <xf borderId="7" fillId="3" fontId="10" numFmtId="0" xfId="0" applyAlignment="1" applyBorder="1" applyFont="1">
      <alignment horizontal="center"/>
    </xf>
    <xf borderId="8" fillId="3" fontId="11" numFmtId="0" xfId="0" applyAlignment="1" applyBorder="1" applyFont="1">
      <alignment horizontal="center"/>
    </xf>
    <xf borderId="9" fillId="3" fontId="12" numFmtId="0" xfId="0" applyAlignment="1" applyBorder="1" applyFont="1">
      <alignment horizontal="center"/>
    </xf>
    <xf borderId="10" fillId="3" fontId="13" numFmtId="0" xfId="0" applyAlignment="1" applyBorder="1" applyFont="1">
      <alignment horizontal="center"/>
    </xf>
    <xf borderId="11" fillId="2" fontId="14" numFmtId="0" xfId="0" applyAlignment="1" applyBorder="1" applyFont="1">
      <alignment horizontal="center"/>
    </xf>
    <xf borderId="12" fillId="0" fontId="15" numFmtId="0" xfId="0" applyBorder="1" applyFont="1"/>
    <xf borderId="13" fillId="0" fontId="15" numFmtId="0" xfId="0" applyBorder="1" applyFont="1"/>
    <xf borderId="14" fillId="4" fontId="1" numFmtId="0" xfId="0" applyAlignment="1" applyBorder="1" applyFill="1" applyFont="1">
      <alignment shrinkToFit="0" wrapText="1"/>
    </xf>
    <xf borderId="15" fillId="0" fontId="15" numFmtId="0" xfId="0" applyBorder="1" applyFont="1"/>
    <xf borderId="16" fillId="0" fontId="15" numFmtId="0" xfId="0" applyBorder="1" applyFont="1"/>
    <xf borderId="17" fillId="4" fontId="1" numFmtId="0" xfId="0" applyAlignment="1" applyBorder="1" applyFont="1">
      <alignment shrinkToFit="0" wrapText="1"/>
    </xf>
    <xf borderId="18" fillId="0" fontId="15" numFmtId="0" xfId="0" applyBorder="1" applyFont="1"/>
    <xf borderId="19" fillId="0" fontId="15" numFmtId="0" xfId="0" applyBorder="1" applyFont="1"/>
    <xf borderId="0" fillId="5" fontId="16" numFmtId="0" xfId="0" applyAlignment="1" applyFill="1" applyFont="1">
      <alignment horizontal="left"/>
    </xf>
    <xf borderId="20" fillId="6" fontId="17" numFmtId="0" xfId="0" applyAlignment="1" applyBorder="1" applyFill="1" applyFont="1">
      <alignment horizontal="center"/>
    </xf>
    <xf borderId="21" fillId="0" fontId="15" numFmtId="0" xfId="0" applyBorder="1" applyFont="1"/>
    <xf borderId="22" fillId="0" fontId="15" numFmtId="0" xfId="0" applyBorder="1" applyFont="1"/>
    <xf borderId="23" fillId="7" fontId="18" numFmtId="0" xfId="0" applyAlignment="1" applyBorder="1" applyFill="1" applyFont="1">
      <alignment vertical="center"/>
    </xf>
    <xf borderId="24" fillId="0" fontId="15" numFmtId="0" xfId="0" applyBorder="1" applyFont="1"/>
    <xf borderId="25" fillId="7" fontId="18" numFmtId="0" xfId="0" applyAlignment="1" applyBorder="1" applyFont="1">
      <alignment horizontal="center" shrinkToFit="0" wrapText="1"/>
    </xf>
    <xf borderId="25" fillId="7" fontId="18" numFmtId="0" xfId="0" applyAlignment="1" applyBorder="1" applyFont="1">
      <alignment horizontal="center" vertical="center"/>
    </xf>
    <xf borderId="26" fillId="7" fontId="18" numFmtId="0" xfId="0" applyAlignment="1" applyBorder="1" applyFont="1">
      <alignment horizontal="center" vertical="center"/>
    </xf>
    <xf borderId="27" fillId="5" fontId="1" numFmtId="0" xfId="0" applyBorder="1" applyFont="1"/>
    <xf borderId="28" fillId="0" fontId="15" numFmtId="0" xfId="0" applyBorder="1" applyFont="1"/>
    <xf borderId="29" fillId="5" fontId="1" numFmtId="164" xfId="0" applyBorder="1" applyFont="1" applyNumberFormat="1"/>
    <xf borderId="30" fillId="5" fontId="1" numFmtId="164" xfId="0" applyBorder="1" applyFont="1" applyNumberFormat="1"/>
    <xf borderId="27" fillId="8" fontId="1" numFmtId="0" xfId="0" applyBorder="1" applyFill="1" applyFont="1"/>
    <xf borderId="29" fillId="8" fontId="1" numFmtId="164" xfId="0" applyBorder="1" applyFont="1" applyNumberFormat="1"/>
    <xf borderId="30" fillId="8" fontId="1" numFmtId="164" xfId="0" applyBorder="1" applyFont="1" applyNumberFormat="1"/>
    <xf borderId="31" fillId="9" fontId="18" numFmtId="0" xfId="0" applyBorder="1" applyFill="1" applyFont="1"/>
    <xf borderId="32" fillId="0" fontId="15" numFmtId="0" xfId="0" applyBorder="1" applyFont="1"/>
    <xf borderId="33" fillId="9" fontId="18" numFmtId="164" xfId="0" applyBorder="1" applyFont="1" applyNumberFormat="1"/>
    <xf borderId="34" fillId="9" fontId="18" numFmtId="164" xfId="0" applyBorder="1" applyFont="1" applyNumberFormat="1"/>
    <xf borderId="0" fillId="10" fontId="17" numFmtId="0" xfId="0" applyAlignment="1" applyFill="1" applyFont="1">
      <alignment horizontal="center"/>
    </xf>
    <xf borderId="35" fillId="11" fontId="18" numFmtId="0" xfId="0" applyAlignment="1" applyBorder="1" applyFill="1" applyFont="1">
      <alignment vertical="center"/>
    </xf>
    <xf borderId="36" fillId="0" fontId="15" numFmtId="0" xfId="0" applyBorder="1" applyFont="1"/>
    <xf borderId="37" fillId="11" fontId="18" numFmtId="0" xfId="0" applyAlignment="1" applyBorder="1" applyFont="1">
      <alignment horizontal="center" shrinkToFit="0" wrapText="1"/>
    </xf>
    <xf borderId="37" fillId="11" fontId="18" numFmtId="0" xfId="0" applyAlignment="1" applyBorder="1" applyFont="1">
      <alignment horizontal="center" vertical="center"/>
    </xf>
    <xf borderId="38" fillId="11" fontId="18" numFmtId="0" xfId="0" applyAlignment="1" applyBorder="1" applyFont="1">
      <alignment horizontal="center" vertical="center"/>
    </xf>
    <xf borderId="39" fillId="5" fontId="1" numFmtId="0" xfId="0" applyBorder="1" applyFont="1"/>
    <xf borderId="40" fillId="0" fontId="15" numFmtId="0" xfId="0" applyBorder="1" applyFont="1"/>
    <xf borderId="41" fillId="5" fontId="1" numFmtId="164" xfId="0" applyBorder="1" applyFont="1" applyNumberFormat="1"/>
    <xf borderId="42" fillId="5" fontId="1" numFmtId="164" xfId="0" applyBorder="1" applyFont="1" applyNumberFormat="1"/>
    <xf borderId="39" fillId="12" fontId="1" numFmtId="0" xfId="0" applyBorder="1" applyFill="1" applyFont="1"/>
    <xf borderId="41" fillId="12" fontId="1" numFmtId="164" xfId="0" applyBorder="1" applyFont="1" applyNumberFormat="1"/>
    <xf borderId="42" fillId="12" fontId="1" numFmtId="164" xfId="0" applyBorder="1" applyFont="1" applyNumberFormat="1"/>
    <xf borderId="40" fillId="12" fontId="19" numFmtId="164" xfId="0" applyAlignment="1" applyBorder="1" applyFont="1" applyNumberFormat="1">
      <alignment vertical="bottom"/>
    </xf>
    <xf borderId="43" fillId="5" fontId="19" numFmtId="164" xfId="0" applyAlignment="1" applyBorder="1" applyFont="1" applyNumberFormat="1">
      <alignment vertical="bottom"/>
    </xf>
    <xf borderId="40" fillId="5" fontId="19" numFmtId="164" xfId="0" applyAlignment="1" applyBorder="1" applyFont="1" applyNumberFormat="1">
      <alignment vertical="bottom"/>
    </xf>
    <xf borderId="43" fillId="12" fontId="19" numFmtId="164" xfId="0" applyAlignment="1" applyBorder="1" applyFont="1" applyNumberFormat="1">
      <alignment vertical="bottom"/>
    </xf>
    <xf borderId="44" fillId="13" fontId="20" numFmtId="0" xfId="0" applyBorder="1" applyFill="1" applyFont="1"/>
    <xf borderId="45" fillId="0" fontId="15" numFmtId="0" xfId="0" applyBorder="1" applyFont="1"/>
    <xf borderId="46" fillId="13" fontId="20" numFmtId="164" xfId="0" applyBorder="1" applyFont="1" applyNumberFormat="1"/>
    <xf borderId="0" fillId="14" fontId="21" numFmtId="0" xfId="0" applyAlignment="1" applyFill="1" applyFont="1">
      <alignment horizontal="center"/>
    </xf>
    <xf borderId="47" fillId="15" fontId="18" numFmtId="0" xfId="0" applyAlignment="1" applyBorder="1" applyFill="1" applyFont="1">
      <alignment vertical="center"/>
    </xf>
    <xf borderId="48" fillId="0" fontId="15" numFmtId="0" xfId="0" applyBorder="1" applyFont="1"/>
    <xf borderId="49" fillId="15" fontId="18" numFmtId="0" xfId="0" applyAlignment="1" applyBorder="1" applyFont="1">
      <alignment horizontal="center" shrinkToFit="0" wrapText="1"/>
    </xf>
    <xf borderId="49" fillId="15" fontId="18" numFmtId="0" xfId="0" applyAlignment="1" applyBorder="1" applyFont="1">
      <alignment horizontal="center" vertical="center"/>
    </xf>
    <xf borderId="50" fillId="15" fontId="18" numFmtId="0" xfId="0" applyAlignment="1" applyBorder="1" applyFont="1">
      <alignment horizontal="center" vertical="center"/>
    </xf>
    <xf borderId="51" fillId="0" fontId="15" numFmtId="0" xfId="0" applyBorder="1" applyFont="1"/>
    <xf borderId="52" fillId="0" fontId="15" numFmtId="0" xfId="0" applyBorder="1" applyFont="1"/>
    <xf borderId="53" fillId="0" fontId="15" numFmtId="0" xfId="0" applyBorder="1" applyFont="1"/>
    <xf borderId="54" fillId="0" fontId="15" numFmtId="0" xfId="0" applyBorder="1" applyFont="1"/>
    <xf borderId="55" fillId="16" fontId="1" numFmtId="0" xfId="0" applyBorder="1" applyFill="1" applyFont="1"/>
    <xf borderId="56" fillId="0" fontId="15" numFmtId="0" xfId="0" applyBorder="1" applyFont="1"/>
    <xf borderId="57" fillId="16" fontId="1" numFmtId="164" xfId="0" applyBorder="1" applyFont="1" applyNumberFormat="1"/>
    <xf borderId="58" fillId="16" fontId="1" numFmtId="164" xfId="0" applyBorder="1" applyFont="1" applyNumberFormat="1"/>
    <xf borderId="59" fillId="17" fontId="1" numFmtId="0" xfId="0" applyBorder="1" applyFill="1" applyFont="1"/>
    <xf borderId="60" fillId="0" fontId="15" numFmtId="0" xfId="0" applyBorder="1" applyFont="1"/>
    <xf borderId="61" fillId="17" fontId="1" numFmtId="164" xfId="0" applyBorder="1" applyFont="1" applyNumberFormat="1"/>
    <xf borderId="62" fillId="17" fontId="1" numFmtId="164" xfId="0" applyBorder="1" applyFont="1" applyNumberFormat="1"/>
    <xf borderId="0" fillId="18" fontId="14" numFmtId="0" xfId="0" applyAlignment="1" applyFill="1" applyFont="1">
      <alignment horizontal="center" readingOrder="0"/>
    </xf>
    <xf borderId="63" fillId="15" fontId="18" numFmtId="0" xfId="0" applyAlignment="1" applyBorder="1" applyFont="1">
      <alignment vertical="center"/>
    </xf>
    <xf borderId="64" fillId="0" fontId="15" numFmtId="0" xfId="0" applyBorder="1" applyFont="1"/>
    <xf borderId="65" fillId="15" fontId="18" numFmtId="0" xfId="0" applyAlignment="1" applyBorder="1" applyFont="1">
      <alignment horizontal="center" shrinkToFit="0" wrapText="1"/>
    </xf>
    <xf borderId="65" fillId="15" fontId="18" numFmtId="0" xfId="0" applyAlignment="1" applyBorder="1" applyFont="1">
      <alignment horizontal="center" vertical="center"/>
    </xf>
    <xf borderId="66" fillId="15" fontId="18" numFmtId="0" xfId="0" applyAlignment="1" applyBorder="1" applyFont="1">
      <alignment horizontal="center" vertical="center"/>
    </xf>
    <xf borderId="67" fillId="0" fontId="15" numFmtId="0" xfId="0" applyBorder="1" applyFont="1"/>
    <xf borderId="68" fillId="0" fontId="15" numFmtId="0" xfId="0" applyBorder="1" applyFont="1"/>
    <xf borderId="69" fillId="16" fontId="1" numFmtId="0" xfId="0" applyBorder="1" applyFont="1"/>
    <xf borderId="70" fillId="16" fontId="1" numFmtId="164" xfId="0" applyBorder="1" applyFont="1" applyNumberFormat="1"/>
    <xf borderId="71" fillId="17" fontId="1" numFmtId="0" xfId="0" applyBorder="1" applyFont="1"/>
    <xf borderId="72" fillId="0" fontId="15" numFmtId="0" xfId="0" applyBorder="1" applyFont="1"/>
    <xf borderId="73" fillId="17" fontId="1" numFmtId="164" xfId="0" applyBorder="1" applyFont="1" applyNumberFormat="1"/>
    <xf borderId="74" fillId="17" fontId="1" numFmtId="164" xfId="0" applyBorder="1" applyFont="1" applyNumberFormat="1"/>
  </cellXfs>
  <cellStyles count="1">
    <cellStyle xfId="0" name="Normal" builtinId="0"/>
  </cellStyles>
  <dxfs count="2">
    <dxf>
      <font>
        <color rgb="FF0B8043"/>
      </font>
      <fill>
        <patternFill patternType="none"/>
      </fill>
      <border/>
    </dxf>
    <dxf>
      <font>
        <color rgb="FFC53929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bar"/>
        <c:ser>
          <c:idx val="0"/>
          <c:order val="0"/>
          <c:tx>
            <c:strRef>
              <c:f>Janeiro!$C$32:$C$33</c:f>
            </c:strRef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Janeiro!$B$34:$B$35</c:f>
            </c:strRef>
          </c:cat>
          <c:val>
            <c:numRef>
              <c:f>Janeiro!$C$34:$C$35</c:f>
              <c:numCache/>
            </c:numRef>
          </c:val>
        </c:ser>
        <c:ser>
          <c:idx val="1"/>
          <c:order val="1"/>
          <c:tx>
            <c:strRef>
              <c:f>Janeiro!$D$32:$D$33</c:f>
            </c:strRef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Janeiro!$B$34:$B$35</c:f>
            </c:strRef>
          </c:cat>
          <c:val>
            <c:numRef>
              <c:f>Janeiro!$D$34:$D$35</c:f>
              <c:numCache/>
            </c:numRef>
          </c:val>
        </c:ser>
        <c:ser>
          <c:idx val="2"/>
          <c:order val="2"/>
          <c:tx>
            <c:strRef>
              <c:f>Janeiro!$E$32:$E$33</c:f>
            </c:strRef>
          </c:tx>
          <c:cat>
            <c:strRef>
              <c:f>Janeiro!$B$34:$B$35</c:f>
            </c:strRef>
          </c:cat>
          <c:val>
            <c:numRef>
              <c:f>Janeiro!$E$34:$E$35</c:f>
              <c:numCache/>
            </c:numRef>
          </c:val>
        </c:ser>
        <c:axId val="954129996"/>
        <c:axId val="1632660518"/>
      </c:barChart>
      <c:catAx>
        <c:axId val="954129996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632660518"/>
      </c:catAx>
      <c:valAx>
        <c:axId val="1632660518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954129996"/>
        <c:crosses val="max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bar"/>
        <c:ser>
          <c:idx val="0"/>
          <c:order val="0"/>
          <c:tx>
            <c:strRef>
              <c:f>Fevereiro!$C$32:$C$33</c:f>
            </c:strRef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Fevereiro!$B$34:$B$35</c:f>
            </c:strRef>
          </c:cat>
          <c:val>
            <c:numRef>
              <c:f>Fevereiro!$C$34:$C$35</c:f>
              <c:numCache/>
            </c:numRef>
          </c:val>
        </c:ser>
        <c:ser>
          <c:idx val="1"/>
          <c:order val="1"/>
          <c:tx>
            <c:strRef>
              <c:f>Fevereiro!$D$32:$D$33</c:f>
            </c:strRef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Fevereiro!$B$34:$B$35</c:f>
            </c:strRef>
          </c:cat>
          <c:val>
            <c:numRef>
              <c:f>Fevereiro!$D$34:$D$35</c:f>
              <c:numCache/>
            </c:numRef>
          </c:val>
        </c:ser>
        <c:ser>
          <c:idx val="2"/>
          <c:order val="2"/>
          <c:tx>
            <c:strRef>
              <c:f>Fevereiro!$E$32:$E$33</c:f>
            </c:strRef>
          </c:tx>
          <c:cat>
            <c:strRef>
              <c:f>Fevereiro!$B$34:$B$35</c:f>
            </c:strRef>
          </c:cat>
          <c:val>
            <c:numRef>
              <c:f>Fevereiro!$E$34:$E$35</c:f>
              <c:numCache/>
            </c:numRef>
          </c:val>
        </c:ser>
        <c:axId val="1235659205"/>
        <c:axId val="1468957592"/>
      </c:barChart>
      <c:catAx>
        <c:axId val="1235659205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468957592"/>
      </c:catAx>
      <c:valAx>
        <c:axId val="1468957592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235659205"/>
        <c:crosses val="max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bar"/>
        <c:ser>
          <c:idx val="0"/>
          <c:order val="0"/>
          <c:tx>
            <c:strRef>
              <c:f>'Março'!$C$32:$C$33</c:f>
            </c:strRef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'Março'!$B$34:$B$35</c:f>
            </c:strRef>
          </c:cat>
          <c:val>
            <c:numRef>
              <c:f>'Março'!$C$34:$C$35</c:f>
              <c:numCache/>
            </c:numRef>
          </c:val>
        </c:ser>
        <c:ser>
          <c:idx val="1"/>
          <c:order val="1"/>
          <c:tx>
            <c:strRef>
              <c:f>'Março'!$D$32:$D$33</c:f>
            </c:strRef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'Março'!$B$34:$B$35</c:f>
            </c:strRef>
          </c:cat>
          <c:val>
            <c:numRef>
              <c:f>'Março'!$D$34:$D$35</c:f>
              <c:numCache/>
            </c:numRef>
          </c:val>
        </c:ser>
        <c:ser>
          <c:idx val="2"/>
          <c:order val="2"/>
          <c:tx>
            <c:strRef>
              <c:f>'Março'!$E$32:$E$33</c:f>
            </c:strRef>
          </c:tx>
          <c:cat>
            <c:strRef>
              <c:f>'Março'!$B$34:$B$35</c:f>
            </c:strRef>
          </c:cat>
          <c:val>
            <c:numRef>
              <c:f>'Março'!$E$34:$E$35</c:f>
              <c:numCache/>
            </c:numRef>
          </c:val>
        </c:ser>
        <c:axId val="1827674706"/>
        <c:axId val="1572717269"/>
      </c:barChart>
      <c:catAx>
        <c:axId val="1827674706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572717269"/>
      </c:catAx>
      <c:valAx>
        <c:axId val="157271726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827674706"/>
        <c:crosses val="max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bar"/>
        <c:ser>
          <c:idx val="0"/>
          <c:order val="0"/>
          <c:tx>
            <c:strRef>
              <c:f>Abril!$C$32:$C$33</c:f>
            </c:strRef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Abril!$B$34:$B$35</c:f>
            </c:strRef>
          </c:cat>
          <c:val>
            <c:numRef>
              <c:f>Abril!$C$34:$C$35</c:f>
              <c:numCache/>
            </c:numRef>
          </c:val>
        </c:ser>
        <c:ser>
          <c:idx val="1"/>
          <c:order val="1"/>
          <c:tx>
            <c:strRef>
              <c:f>Abril!$D$32:$D$33</c:f>
            </c:strRef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Abril!$B$34:$B$35</c:f>
            </c:strRef>
          </c:cat>
          <c:val>
            <c:numRef>
              <c:f>Abril!$D$34:$D$35</c:f>
              <c:numCache/>
            </c:numRef>
          </c:val>
        </c:ser>
        <c:ser>
          <c:idx val="2"/>
          <c:order val="2"/>
          <c:tx>
            <c:strRef>
              <c:f>Abril!$E$32:$E$33</c:f>
            </c:strRef>
          </c:tx>
          <c:cat>
            <c:strRef>
              <c:f>Abril!$B$34:$B$35</c:f>
            </c:strRef>
          </c:cat>
          <c:val>
            <c:numRef>
              <c:f>Abril!$E$34:$E$35</c:f>
              <c:numCache/>
            </c:numRef>
          </c:val>
        </c:ser>
        <c:axId val="1554064103"/>
        <c:axId val="832294366"/>
      </c:barChart>
      <c:catAx>
        <c:axId val="1554064103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832294366"/>
      </c:catAx>
      <c:valAx>
        <c:axId val="832294366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554064103"/>
        <c:crosses val="max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bar"/>
        <c:ser>
          <c:idx val="0"/>
          <c:order val="0"/>
          <c:tx>
            <c:strRef>
              <c:f>Maio!$C$32:$C$33</c:f>
            </c:strRef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Maio!$B$34:$B$35</c:f>
            </c:strRef>
          </c:cat>
          <c:val>
            <c:numRef>
              <c:f>Maio!$C$34:$C$35</c:f>
              <c:numCache/>
            </c:numRef>
          </c:val>
        </c:ser>
        <c:ser>
          <c:idx val="1"/>
          <c:order val="1"/>
          <c:tx>
            <c:strRef>
              <c:f>Maio!$D$32:$D$33</c:f>
            </c:strRef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Maio!$B$34:$B$35</c:f>
            </c:strRef>
          </c:cat>
          <c:val>
            <c:numRef>
              <c:f>Maio!$D$34:$D$35</c:f>
              <c:numCache/>
            </c:numRef>
          </c:val>
        </c:ser>
        <c:ser>
          <c:idx val="2"/>
          <c:order val="2"/>
          <c:tx>
            <c:strRef>
              <c:f>Maio!$E$32:$E$33</c:f>
            </c:strRef>
          </c:tx>
          <c:cat>
            <c:strRef>
              <c:f>Maio!$B$34:$B$35</c:f>
            </c:strRef>
          </c:cat>
          <c:val>
            <c:numRef>
              <c:f>Maio!$E$34:$E$35</c:f>
              <c:numCache/>
            </c:numRef>
          </c:val>
        </c:ser>
        <c:axId val="41065543"/>
        <c:axId val="1408203211"/>
      </c:barChart>
      <c:catAx>
        <c:axId val="41065543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408203211"/>
      </c:catAx>
      <c:valAx>
        <c:axId val="1408203211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41065543"/>
        <c:crosses val="max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bar"/>
        <c:ser>
          <c:idx val="0"/>
          <c:order val="0"/>
          <c:tx>
            <c:strRef>
              <c:f>Junho!$C$32:$C$33</c:f>
            </c:strRef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Junho!$B$34:$B$35</c:f>
            </c:strRef>
          </c:cat>
          <c:val>
            <c:numRef>
              <c:f>Junho!$C$34:$C$35</c:f>
              <c:numCache/>
            </c:numRef>
          </c:val>
        </c:ser>
        <c:ser>
          <c:idx val="1"/>
          <c:order val="1"/>
          <c:tx>
            <c:strRef>
              <c:f>Junho!$D$32:$D$33</c:f>
            </c:strRef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Junho!$B$34:$B$35</c:f>
            </c:strRef>
          </c:cat>
          <c:val>
            <c:numRef>
              <c:f>Junho!$D$34:$D$35</c:f>
              <c:numCache/>
            </c:numRef>
          </c:val>
        </c:ser>
        <c:ser>
          <c:idx val="2"/>
          <c:order val="2"/>
          <c:tx>
            <c:strRef>
              <c:f>Junho!$E$32:$E$33</c:f>
            </c:strRef>
          </c:tx>
          <c:cat>
            <c:strRef>
              <c:f>Junho!$B$34:$B$35</c:f>
            </c:strRef>
          </c:cat>
          <c:val>
            <c:numRef>
              <c:f>Junho!$E$34:$E$35</c:f>
              <c:numCache/>
            </c:numRef>
          </c:val>
        </c:ser>
        <c:axId val="233023106"/>
        <c:axId val="352233651"/>
      </c:barChart>
      <c:catAx>
        <c:axId val="233023106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352233651"/>
      </c:catAx>
      <c:valAx>
        <c:axId val="352233651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33023106"/>
        <c:crosses val="max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bar"/>
        <c:ser>
          <c:idx val="0"/>
          <c:order val="0"/>
          <c:tx>
            <c:strRef>
              <c:f>Julho!$C$32:$C$33</c:f>
            </c:strRef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Julho!$B$34:$B$35</c:f>
            </c:strRef>
          </c:cat>
          <c:val>
            <c:numRef>
              <c:f>Julho!$C$34:$C$35</c:f>
              <c:numCache/>
            </c:numRef>
          </c:val>
        </c:ser>
        <c:ser>
          <c:idx val="1"/>
          <c:order val="1"/>
          <c:tx>
            <c:strRef>
              <c:f>Julho!$D$32:$D$33</c:f>
            </c:strRef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Julho!$B$34:$B$35</c:f>
            </c:strRef>
          </c:cat>
          <c:val>
            <c:numRef>
              <c:f>Julho!$D$34:$D$35</c:f>
              <c:numCache/>
            </c:numRef>
          </c:val>
        </c:ser>
        <c:ser>
          <c:idx val="2"/>
          <c:order val="2"/>
          <c:tx>
            <c:strRef>
              <c:f>Julho!$E$32:$E$33</c:f>
            </c:strRef>
          </c:tx>
          <c:cat>
            <c:strRef>
              <c:f>Julho!$B$34:$B$35</c:f>
            </c:strRef>
          </c:cat>
          <c:val>
            <c:numRef>
              <c:f>Julho!$E$34:$E$35</c:f>
              <c:numCache/>
            </c:numRef>
          </c:val>
        </c:ser>
        <c:axId val="1288393417"/>
        <c:axId val="1205643135"/>
      </c:barChart>
      <c:catAx>
        <c:axId val="1288393417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205643135"/>
      </c:catAx>
      <c:valAx>
        <c:axId val="1205643135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288393417"/>
        <c:crosses val="max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bar"/>
        <c:ser>
          <c:idx val="0"/>
          <c:order val="0"/>
          <c:tx>
            <c:strRef>
              <c:f>Agosto!$C$32:$C$33</c:f>
            </c:strRef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Agosto!$B$34:$B$35</c:f>
            </c:strRef>
          </c:cat>
          <c:val>
            <c:numRef>
              <c:f>Agosto!$C$34:$C$35</c:f>
              <c:numCache/>
            </c:numRef>
          </c:val>
        </c:ser>
        <c:ser>
          <c:idx val="1"/>
          <c:order val="1"/>
          <c:tx>
            <c:strRef>
              <c:f>Agosto!$D$32:$D$33</c:f>
            </c:strRef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Agosto!$B$34:$B$35</c:f>
            </c:strRef>
          </c:cat>
          <c:val>
            <c:numRef>
              <c:f>Agosto!$D$34:$D$35</c:f>
              <c:numCache/>
            </c:numRef>
          </c:val>
        </c:ser>
        <c:ser>
          <c:idx val="2"/>
          <c:order val="2"/>
          <c:tx>
            <c:strRef>
              <c:f>Agosto!$E$32:$E$33</c:f>
            </c:strRef>
          </c:tx>
          <c:cat>
            <c:strRef>
              <c:f>Agosto!$B$34:$B$35</c:f>
            </c:strRef>
          </c:cat>
          <c:val>
            <c:numRef>
              <c:f>Agosto!$E$34:$E$35</c:f>
              <c:numCache/>
            </c:numRef>
          </c:val>
        </c:ser>
        <c:axId val="1052173661"/>
        <c:axId val="1442375655"/>
      </c:barChart>
      <c:catAx>
        <c:axId val="1052173661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442375655"/>
      </c:catAx>
      <c:valAx>
        <c:axId val="1442375655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052173661"/>
        <c:crosses val="max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9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bar"/>
        <c:ser>
          <c:idx val="0"/>
          <c:order val="0"/>
          <c:tx>
            <c:strRef>
              <c:f>Setembro!$C$32:$C$33</c:f>
            </c:strRef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Setembro!$B$34:$B$35</c:f>
            </c:strRef>
          </c:cat>
          <c:val>
            <c:numRef>
              <c:f>Setembro!$C$34:$C$35</c:f>
              <c:numCache/>
            </c:numRef>
          </c:val>
        </c:ser>
        <c:ser>
          <c:idx val="1"/>
          <c:order val="1"/>
          <c:tx>
            <c:strRef>
              <c:f>Setembro!$D$32:$D$33</c:f>
            </c:strRef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Setembro!$B$34:$B$35</c:f>
            </c:strRef>
          </c:cat>
          <c:val>
            <c:numRef>
              <c:f>Setembro!$D$34:$D$35</c:f>
              <c:numCache/>
            </c:numRef>
          </c:val>
        </c:ser>
        <c:ser>
          <c:idx val="2"/>
          <c:order val="2"/>
          <c:tx>
            <c:strRef>
              <c:f>Setembro!$E$32:$E$33</c:f>
            </c:strRef>
          </c:tx>
          <c:cat>
            <c:strRef>
              <c:f>Setembro!$B$34:$B$35</c:f>
            </c:strRef>
          </c:cat>
          <c:val>
            <c:numRef>
              <c:f>Setembro!$E$34:$E$35</c:f>
              <c:numCache/>
            </c:numRef>
          </c:val>
        </c:ser>
        <c:axId val="2086228916"/>
        <c:axId val="771306015"/>
      </c:barChart>
      <c:catAx>
        <c:axId val="2086228916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771306015"/>
      </c:catAx>
      <c:valAx>
        <c:axId val="771306015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086228916"/>
        <c:crosses val="max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0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bar"/>
        <c:ser>
          <c:idx val="0"/>
          <c:order val="0"/>
          <c:tx>
            <c:strRef>
              <c:f>Outubro!$C$32:$C$33</c:f>
            </c:strRef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Outubro!$B$34:$B$35</c:f>
            </c:strRef>
          </c:cat>
          <c:val>
            <c:numRef>
              <c:f>Outubro!$C$34:$C$35</c:f>
              <c:numCache/>
            </c:numRef>
          </c:val>
        </c:ser>
        <c:ser>
          <c:idx val="1"/>
          <c:order val="1"/>
          <c:tx>
            <c:strRef>
              <c:f>Outubro!$D$32:$D$33</c:f>
            </c:strRef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Outubro!$B$34:$B$35</c:f>
            </c:strRef>
          </c:cat>
          <c:val>
            <c:numRef>
              <c:f>Outubro!$D$34:$D$35</c:f>
              <c:numCache/>
            </c:numRef>
          </c:val>
        </c:ser>
        <c:ser>
          <c:idx val="2"/>
          <c:order val="2"/>
          <c:tx>
            <c:strRef>
              <c:f>Outubro!$E$32:$E$33</c:f>
            </c:strRef>
          </c:tx>
          <c:cat>
            <c:strRef>
              <c:f>Outubro!$B$34:$B$35</c:f>
            </c:strRef>
          </c:cat>
          <c:val>
            <c:numRef>
              <c:f>Outubro!$E$34:$E$35</c:f>
              <c:numCache/>
            </c:numRef>
          </c:val>
        </c:ser>
        <c:axId val="906652881"/>
        <c:axId val="781289565"/>
      </c:barChart>
      <c:catAx>
        <c:axId val="906652881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781289565"/>
      </c:catAx>
      <c:valAx>
        <c:axId val="781289565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906652881"/>
        <c:crosses val="max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bar"/>
        <c:ser>
          <c:idx val="0"/>
          <c:order val="0"/>
          <c:tx>
            <c:strRef>
              <c:f>Novembro!$C$32:$C$33</c:f>
            </c:strRef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Novembro!$B$34:$B$35</c:f>
            </c:strRef>
          </c:cat>
          <c:val>
            <c:numRef>
              <c:f>Novembro!$C$34:$C$35</c:f>
              <c:numCache/>
            </c:numRef>
          </c:val>
        </c:ser>
        <c:ser>
          <c:idx val="1"/>
          <c:order val="1"/>
          <c:tx>
            <c:strRef>
              <c:f>Novembro!$D$32:$D$33</c:f>
            </c:strRef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Novembro!$B$34:$B$35</c:f>
            </c:strRef>
          </c:cat>
          <c:val>
            <c:numRef>
              <c:f>Novembro!$D$34:$D$35</c:f>
              <c:numCache/>
            </c:numRef>
          </c:val>
        </c:ser>
        <c:ser>
          <c:idx val="2"/>
          <c:order val="2"/>
          <c:tx>
            <c:strRef>
              <c:f>Novembro!$E$32:$E$33</c:f>
            </c:strRef>
          </c:tx>
          <c:cat>
            <c:strRef>
              <c:f>Novembro!$B$34:$B$35</c:f>
            </c:strRef>
          </c:cat>
          <c:val>
            <c:numRef>
              <c:f>Novembro!$E$34:$E$35</c:f>
              <c:numCache/>
            </c:numRef>
          </c:val>
        </c:ser>
        <c:axId val="1418602652"/>
        <c:axId val="1360459946"/>
      </c:barChart>
      <c:catAx>
        <c:axId val="1418602652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360459946"/>
      </c:catAx>
      <c:valAx>
        <c:axId val="1360459946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418602652"/>
        <c:crosses val="max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bar"/>
        <c:ser>
          <c:idx val="0"/>
          <c:order val="0"/>
          <c:tx>
            <c:strRef>
              <c:f>Dezembro!$C$32:$C$33</c:f>
            </c:strRef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Dezembro!$B$34:$B$35</c:f>
            </c:strRef>
          </c:cat>
          <c:val>
            <c:numRef>
              <c:f>Dezembro!$C$34:$C$35</c:f>
              <c:numCache/>
            </c:numRef>
          </c:val>
        </c:ser>
        <c:ser>
          <c:idx val="1"/>
          <c:order val="1"/>
          <c:tx>
            <c:strRef>
              <c:f>Dezembro!$D$32:$D$33</c:f>
            </c:strRef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Dezembro!$B$34:$B$35</c:f>
            </c:strRef>
          </c:cat>
          <c:val>
            <c:numRef>
              <c:f>Dezembro!$D$34:$D$35</c:f>
              <c:numCache/>
            </c:numRef>
          </c:val>
        </c:ser>
        <c:ser>
          <c:idx val="2"/>
          <c:order val="2"/>
          <c:tx>
            <c:strRef>
              <c:f>Dezembro!$E$32:$E$33</c:f>
            </c:strRef>
          </c:tx>
          <c:cat>
            <c:strRef>
              <c:f>Dezembro!$B$34:$B$35</c:f>
            </c:strRef>
          </c:cat>
          <c:val>
            <c:numRef>
              <c:f>Dezembro!$E$34:$E$35</c:f>
              <c:numCache/>
            </c:numRef>
          </c:val>
        </c:ser>
        <c:axId val="615760075"/>
        <c:axId val="1595575197"/>
      </c:barChart>
      <c:catAx>
        <c:axId val="615760075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595575197"/>
      </c:catAx>
      <c:valAx>
        <c:axId val="1595575197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615760075"/>
        <c:crosses val="max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1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bar"/>
        <c:ser>
          <c:idx val="0"/>
          <c:order val="0"/>
          <c:tx>
            <c:strRef>
              <c:f>'Total do Ano'!$C$32:$C$33</c:f>
            </c:strRef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'Total do Ano'!$B$34:$B$35</c:f>
            </c:strRef>
          </c:cat>
          <c:val>
            <c:numRef>
              <c:f>'Total do Ano'!$C$34:$C$35</c:f>
              <c:numCache/>
            </c:numRef>
          </c:val>
        </c:ser>
        <c:ser>
          <c:idx val="1"/>
          <c:order val="1"/>
          <c:tx>
            <c:strRef>
              <c:f>'Total do Ano'!$D$32:$D$33</c:f>
            </c:strRef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'Total do Ano'!$B$34:$B$35</c:f>
            </c:strRef>
          </c:cat>
          <c:val>
            <c:numRef>
              <c:f>'Total do Ano'!$D$34:$D$35</c:f>
              <c:numCache/>
            </c:numRef>
          </c:val>
        </c:ser>
        <c:ser>
          <c:idx val="2"/>
          <c:order val="2"/>
          <c:tx>
            <c:strRef>
              <c:f>'Total do Ano'!$E$32:$E$33</c:f>
            </c:strRef>
          </c:tx>
          <c:cat>
            <c:strRef>
              <c:f>'Total do Ano'!$B$34:$B$35</c:f>
            </c:strRef>
          </c:cat>
          <c:val>
            <c:numRef>
              <c:f>'Total do Ano'!$E$34:$E$35</c:f>
              <c:numCache/>
            </c:numRef>
          </c:val>
        </c:ser>
        <c:axId val="1530468619"/>
        <c:axId val="859226111"/>
      </c:barChart>
      <c:catAx>
        <c:axId val="1530468619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859226111"/>
      </c:catAx>
      <c:valAx>
        <c:axId val="859226111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530468619"/>
        <c:crosses val="max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image" Target="../media/image1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image" Target="../media/image1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chart" Target="../charts/chart6.xml"/><Relationship Id="rId2" Type="http://schemas.openxmlformats.org/officeDocument/2006/relationships/image" Target="../media/image1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image" Target="../media/image1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chart" Target="../charts/chart8.xml"/><Relationship Id="rId2" Type="http://schemas.openxmlformats.org/officeDocument/2006/relationships/image" Target="../media/image1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chart" Target="../charts/chart9.xml"/><Relationship Id="rId2" Type="http://schemas.openxmlformats.org/officeDocument/2006/relationships/image" Target="../media/image1.pn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0.xml"/><Relationship Id="rId2" Type="http://schemas.openxmlformats.org/officeDocument/2006/relationships/image" Target="../media/image1.pn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1.xml"/><Relationship Id="rId2" Type="http://schemas.openxmlformats.org/officeDocument/2006/relationships/image" Target="../media/image1.png"/></Relationships>
</file>

<file path=xl/drawings/_rels/drawing13.xml.rels><?xml version="1.0" encoding="UTF-8" standalone="yes"?><Relationships xmlns="http://schemas.openxmlformats.org/package/2006/relationships"><Relationship Id="rId1" Type="http://schemas.openxmlformats.org/officeDocument/2006/relationships/chart" Target="../charts/chart12.xml"/><Relationship Id="rId2" Type="http://schemas.openxmlformats.org/officeDocument/2006/relationships/image" Target="../media/image1.png"/></Relationships>
</file>

<file path=xl/drawings/_rels/drawing14.xml.rels><?xml version="1.0" encoding="UTF-8" standalone="yes"?><Relationships xmlns="http://schemas.openxmlformats.org/package/2006/relationships"><Relationship Id="rId1" Type="http://schemas.openxmlformats.org/officeDocument/2006/relationships/chart" Target="../charts/chart13.xml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0</xdr:colOff>
      <xdr:row>1</xdr:row>
      <xdr:rowOff>0</xdr:rowOff>
    </xdr:from>
    <xdr:ext cx="838200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923925</xdr:colOff>
      <xdr:row>38</xdr:row>
      <xdr:rowOff>9525</xdr:rowOff>
    </xdr:from>
    <xdr:ext cx="4981575" cy="3228975"/>
    <xdr:graphicFrame>
      <xdr:nvGraphicFramePr>
        <xdr:cNvPr id="1" name="Chart 1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4</xdr:col>
      <xdr:colOff>0</xdr:colOff>
      <xdr:row>0</xdr:row>
      <xdr:rowOff>0</xdr:rowOff>
    </xdr:from>
    <xdr:ext cx="838200" cy="2000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942975</xdr:colOff>
      <xdr:row>38</xdr:row>
      <xdr:rowOff>9525</xdr:rowOff>
    </xdr:from>
    <xdr:ext cx="4972050" cy="3067050"/>
    <xdr:graphicFrame>
      <xdr:nvGraphicFramePr>
        <xdr:cNvPr id="2" name="Chart 2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4</xdr:col>
      <xdr:colOff>0</xdr:colOff>
      <xdr:row>0</xdr:row>
      <xdr:rowOff>0</xdr:rowOff>
    </xdr:from>
    <xdr:ext cx="838200" cy="2000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952500</xdr:colOff>
      <xdr:row>37</xdr:row>
      <xdr:rowOff>209550</xdr:rowOff>
    </xdr:from>
    <xdr:ext cx="4953000" cy="3057525"/>
    <xdr:graphicFrame>
      <xdr:nvGraphicFramePr>
        <xdr:cNvPr id="3" name="Chart 3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4</xdr:col>
      <xdr:colOff>0</xdr:colOff>
      <xdr:row>0</xdr:row>
      <xdr:rowOff>0</xdr:rowOff>
    </xdr:from>
    <xdr:ext cx="838200" cy="2000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9525</xdr:colOff>
      <xdr:row>38</xdr:row>
      <xdr:rowOff>28575</xdr:rowOff>
    </xdr:from>
    <xdr:ext cx="4924425" cy="3038475"/>
    <xdr:graphicFrame>
      <xdr:nvGraphicFramePr>
        <xdr:cNvPr id="4" name="Chart 4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4</xdr:col>
      <xdr:colOff>0</xdr:colOff>
      <xdr:row>0</xdr:row>
      <xdr:rowOff>0</xdr:rowOff>
    </xdr:from>
    <xdr:ext cx="838200" cy="2000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933450</xdr:colOff>
      <xdr:row>37</xdr:row>
      <xdr:rowOff>219075</xdr:rowOff>
    </xdr:from>
    <xdr:ext cx="4981575" cy="3076575"/>
    <xdr:graphicFrame>
      <xdr:nvGraphicFramePr>
        <xdr:cNvPr id="5" name="Chart 5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4</xdr:col>
      <xdr:colOff>0</xdr:colOff>
      <xdr:row>0</xdr:row>
      <xdr:rowOff>0</xdr:rowOff>
    </xdr:from>
    <xdr:ext cx="838200" cy="2000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962025</xdr:colOff>
      <xdr:row>38</xdr:row>
      <xdr:rowOff>19050</xdr:rowOff>
    </xdr:from>
    <xdr:ext cx="4962525" cy="3067050"/>
    <xdr:graphicFrame>
      <xdr:nvGraphicFramePr>
        <xdr:cNvPr id="6" name="Chart 6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4</xdr:col>
      <xdr:colOff>0</xdr:colOff>
      <xdr:row>0</xdr:row>
      <xdr:rowOff>0</xdr:rowOff>
    </xdr:from>
    <xdr:ext cx="838200" cy="2000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933450</xdr:colOff>
      <xdr:row>38</xdr:row>
      <xdr:rowOff>76200</xdr:rowOff>
    </xdr:from>
    <xdr:ext cx="4972050" cy="3076575"/>
    <xdr:graphicFrame>
      <xdr:nvGraphicFramePr>
        <xdr:cNvPr id="7" name="Chart 7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4</xdr:col>
      <xdr:colOff>0</xdr:colOff>
      <xdr:row>0</xdr:row>
      <xdr:rowOff>0</xdr:rowOff>
    </xdr:from>
    <xdr:ext cx="838200" cy="2000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933450</xdr:colOff>
      <xdr:row>38</xdr:row>
      <xdr:rowOff>85725</xdr:rowOff>
    </xdr:from>
    <xdr:ext cx="4972050" cy="3067050"/>
    <xdr:graphicFrame>
      <xdr:nvGraphicFramePr>
        <xdr:cNvPr id="8" name="Chart 8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4</xdr:col>
      <xdr:colOff>0</xdr:colOff>
      <xdr:row>0</xdr:row>
      <xdr:rowOff>0</xdr:rowOff>
    </xdr:from>
    <xdr:ext cx="838200" cy="2000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923925</xdr:colOff>
      <xdr:row>38</xdr:row>
      <xdr:rowOff>57150</xdr:rowOff>
    </xdr:from>
    <xdr:ext cx="5000625" cy="3086100"/>
    <xdr:graphicFrame>
      <xdr:nvGraphicFramePr>
        <xdr:cNvPr id="9" name="Chart 9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4</xdr:col>
      <xdr:colOff>0</xdr:colOff>
      <xdr:row>0</xdr:row>
      <xdr:rowOff>0</xdr:rowOff>
    </xdr:from>
    <xdr:ext cx="838200" cy="2000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923925</xdr:colOff>
      <xdr:row>38</xdr:row>
      <xdr:rowOff>28575</xdr:rowOff>
    </xdr:from>
    <xdr:ext cx="5000625" cy="3086100"/>
    <xdr:graphicFrame>
      <xdr:nvGraphicFramePr>
        <xdr:cNvPr id="10" name="Chart 10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4</xdr:col>
      <xdr:colOff>0</xdr:colOff>
      <xdr:row>0</xdr:row>
      <xdr:rowOff>0</xdr:rowOff>
    </xdr:from>
    <xdr:ext cx="838200" cy="2000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952500</xdr:colOff>
      <xdr:row>38</xdr:row>
      <xdr:rowOff>66675</xdr:rowOff>
    </xdr:from>
    <xdr:ext cx="4962525" cy="3067050"/>
    <xdr:graphicFrame>
      <xdr:nvGraphicFramePr>
        <xdr:cNvPr id="11" name="Chart 11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4</xdr:col>
      <xdr:colOff>0</xdr:colOff>
      <xdr:row>0</xdr:row>
      <xdr:rowOff>0</xdr:rowOff>
    </xdr:from>
    <xdr:ext cx="838200" cy="2000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942975</xdr:colOff>
      <xdr:row>38</xdr:row>
      <xdr:rowOff>47625</xdr:rowOff>
    </xdr:from>
    <xdr:ext cx="4972050" cy="3067050"/>
    <xdr:graphicFrame>
      <xdr:nvGraphicFramePr>
        <xdr:cNvPr id="12" name="Chart 12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4</xdr:col>
      <xdr:colOff>0</xdr:colOff>
      <xdr:row>0</xdr:row>
      <xdr:rowOff>0</xdr:rowOff>
    </xdr:from>
    <xdr:ext cx="838200" cy="2000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942975</xdr:colOff>
      <xdr:row>38</xdr:row>
      <xdr:rowOff>66675</xdr:rowOff>
    </xdr:from>
    <xdr:ext cx="5000625" cy="3086100"/>
    <xdr:graphicFrame>
      <xdr:nvGraphicFramePr>
        <xdr:cNvPr id="13" name="Chart 13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4</xdr:col>
      <xdr:colOff>0</xdr:colOff>
      <xdr:row>0</xdr:row>
      <xdr:rowOff>0</xdr:rowOff>
    </xdr:from>
    <xdr:ext cx="838200" cy="2000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.38"/>
    <col customWidth="1" min="2" max="6" width="13.38"/>
    <col customWidth="1" min="7" max="7" width="5.38"/>
  </cols>
  <sheetData>
    <row r="1" ht="15.75" customHeight="1">
      <c r="A1" s="1"/>
      <c r="B1" s="2"/>
      <c r="C1" s="2"/>
      <c r="D1" s="2"/>
      <c r="E1" s="3"/>
      <c r="F1" s="3"/>
      <c r="T1" s="1"/>
      <c r="U1" s="1"/>
      <c r="V1" s="1"/>
      <c r="W1" s="1"/>
      <c r="X1" s="1"/>
      <c r="Y1" s="1"/>
    </row>
    <row r="2" ht="15.75" customHeight="1">
      <c r="A2" s="1"/>
      <c r="B2" s="4" t="s">
        <v>0</v>
      </c>
      <c r="E2" s="3"/>
      <c r="T2" s="1"/>
      <c r="U2" s="1"/>
      <c r="V2" s="1"/>
      <c r="W2" s="1"/>
      <c r="X2" s="1"/>
      <c r="Y2" s="1"/>
    </row>
    <row r="3" ht="24.0" customHeight="1">
      <c r="A3" s="1"/>
      <c r="T3" s="1"/>
      <c r="U3" s="1"/>
      <c r="V3" s="1"/>
      <c r="W3" s="1"/>
      <c r="X3" s="1"/>
      <c r="Y3" s="1"/>
    </row>
    <row r="4" ht="15.75" customHeight="1">
      <c r="A4" s="1"/>
      <c r="B4" s="5"/>
      <c r="C4" s="5"/>
      <c r="D4" s="5"/>
      <c r="E4" s="5"/>
      <c r="F4" s="5"/>
      <c r="G4" s="1"/>
      <c r="T4" s="1"/>
      <c r="U4" s="1"/>
      <c r="V4" s="1"/>
      <c r="W4" s="1"/>
      <c r="X4" s="1"/>
      <c r="Y4" s="1"/>
    </row>
    <row r="5" ht="15.75" customHeight="1">
      <c r="A5" s="1"/>
      <c r="B5" s="6" t="str">
        <f>HYPERLINK("https://www.egestor.com.br/afl/11","Controle financeiro, vendas, emissão de notas fiscais eletrônicas e muito mais!")</f>
        <v>Controle financeiro, vendas, emissão de notas fiscais eletrônicas e muito mais!</v>
      </c>
      <c r="G5" s="1"/>
      <c r="T5" s="1"/>
      <c r="U5" s="1"/>
      <c r="V5" s="1"/>
      <c r="W5" s="1"/>
      <c r="X5" s="1"/>
      <c r="Y5" s="1"/>
    </row>
    <row r="6" ht="15.75" customHeight="1">
      <c r="A6" s="1"/>
      <c r="B6" s="1"/>
      <c r="C6" s="1"/>
      <c r="D6" s="7" t="str">
        <f>HYPERLINK("https://www.egestor.com.br/afl/11","TESTE GRÁTIS")</f>
        <v>TESTE GRÁTIS</v>
      </c>
      <c r="E6" s="1"/>
      <c r="F6" s="1"/>
      <c r="G6" s="1"/>
      <c r="T6" s="1"/>
      <c r="U6" s="1"/>
      <c r="V6" s="1"/>
      <c r="W6" s="1"/>
      <c r="X6" s="1"/>
      <c r="Y6" s="1"/>
    </row>
    <row r="7" ht="15.75" customHeight="1">
      <c r="A7" s="1"/>
      <c r="B7" s="1"/>
      <c r="C7" s="1"/>
      <c r="D7" s="1"/>
      <c r="E7" s="1"/>
      <c r="F7" s="1"/>
      <c r="G7" s="1"/>
      <c r="T7" s="1"/>
      <c r="U7" s="1"/>
      <c r="V7" s="1"/>
      <c r="W7" s="1"/>
      <c r="X7" s="1"/>
      <c r="Y7" s="1"/>
    </row>
    <row r="8" ht="15.75" customHeight="1">
      <c r="A8" s="1"/>
      <c r="C8" s="8" t="s">
        <v>1</v>
      </c>
      <c r="D8" s="9" t="s">
        <v>2</v>
      </c>
      <c r="E8" s="10" t="s">
        <v>3</v>
      </c>
      <c r="F8" s="1"/>
      <c r="G8" s="1"/>
      <c r="T8" s="1"/>
      <c r="U8" s="1"/>
      <c r="V8" s="1"/>
      <c r="W8" s="1"/>
      <c r="X8" s="1"/>
      <c r="Y8" s="1"/>
    </row>
    <row r="9" ht="15.75" customHeight="1">
      <c r="A9" s="1"/>
      <c r="C9" s="11" t="s">
        <v>4</v>
      </c>
      <c r="D9" s="12" t="s">
        <v>5</v>
      </c>
      <c r="E9" s="13" t="s">
        <v>6</v>
      </c>
      <c r="F9" s="1"/>
      <c r="G9" s="1"/>
      <c r="T9" s="1"/>
      <c r="U9" s="1"/>
      <c r="V9" s="1"/>
      <c r="W9" s="1"/>
      <c r="X9" s="1"/>
      <c r="Y9" s="1"/>
    </row>
    <row r="10" ht="15.75" customHeight="1">
      <c r="A10" s="1"/>
      <c r="C10" s="11" t="s">
        <v>7</v>
      </c>
      <c r="D10" s="12" t="s">
        <v>8</v>
      </c>
      <c r="E10" s="13" t="s">
        <v>9</v>
      </c>
      <c r="F10" s="1"/>
      <c r="G10" s="1"/>
      <c r="T10" s="1"/>
      <c r="U10" s="1"/>
      <c r="V10" s="1"/>
      <c r="W10" s="1"/>
      <c r="X10" s="1"/>
      <c r="Y10" s="1"/>
    </row>
    <row r="11" ht="15.75" customHeight="1">
      <c r="A11" s="1"/>
      <c r="C11" s="14" t="s">
        <v>10</v>
      </c>
      <c r="D11" s="15" t="s">
        <v>11</v>
      </c>
      <c r="E11" s="16" t="s">
        <v>12</v>
      </c>
      <c r="F11" s="1"/>
      <c r="G11" s="1"/>
      <c r="T11" s="1"/>
      <c r="U11" s="1"/>
      <c r="V11" s="1"/>
      <c r="W11" s="1"/>
      <c r="X11" s="1"/>
      <c r="Y11" s="1"/>
    </row>
    <row r="12" ht="15.75" customHeight="1">
      <c r="A12" s="1"/>
      <c r="B12" s="1"/>
      <c r="C12" s="1"/>
      <c r="D12" s="1"/>
      <c r="E12" s="1"/>
      <c r="F12" s="1"/>
      <c r="G12" s="1"/>
      <c r="T12" s="1"/>
      <c r="U12" s="1"/>
      <c r="V12" s="1"/>
      <c r="W12" s="1"/>
      <c r="X12" s="1"/>
      <c r="Y12" s="1"/>
    </row>
    <row r="13" ht="15.75" customHeight="1">
      <c r="A13" s="1"/>
      <c r="B13" s="1"/>
      <c r="C13" s="1"/>
      <c r="D13" s="1"/>
      <c r="E13" s="1"/>
      <c r="F13" s="1"/>
      <c r="G13" s="1"/>
      <c r="T13" s="1"/>
      <c r="U13" s="1"/>
      <c r="V13" s="1"/>
      <c r="W13" s="1"/>
      <c r="X13" s="1"/>
      <c r="Y13" s="1"/>
    </row>
    <row r="14" ht="15.75" customHeight="1">
      <c r="A14" s="1"/>
      <c r="B14" s="1"/>
      <c r="C14" s="17" t="s">
        <v>13</v>
      </c>
      <c r="D14" s="18"/>
      <c r="E14" s="19"/>
      <c r="F14" s="1"/>
      <c r="G14" s="1"/>
      <c r="T14" s="1"/>
      <c r="U14" s="1"/>
      <c r="V14" s="1"/>
      <c r="W14" s="1"/>
      <c r="X14" s="1"/>
      <c r="Y14" s="1"/>
    </row>
    <row r="15" ht="15.75" customHeight="1">
      <c r="A15" s="1"/>
      <c r="B15" s="1"/>
      <c r="C15" s="20" t="s">
        <v>14</v>
      </c>
      <c r="D15" s="21"/>
      <c r="E15" s="22"/>
      <c r="F15" s="1"/>
      <c r="G15" s="1"/>
      <c r="T15" s="1"/>
      <c r="U15" s="1"/>
      <c r="V15" s="1"/>
      <c r="W15" s="1"/>
      <c r="X15" s="1"/>
      <c r="Y15" s="1"/>
    </row>
    <row r="16" ht="15.75" customHeight="1">
      <c r="A16" s="1"/>
      <c r="B16" s="1"/>
      <c r="C16" s="20" t="s">
        <v>15</v>
      </c>
      <c r="D16" s="21"/>
      <c r="E16" s="22"/>
      <c r="F16" s="1"/>
      <c r="G16" s="1"/>
      <c r="T16" s="1"/>
      <c r="U16" s="1"/>
      <c r="V16" s="1"/>
      <c r="W16" s="1"/>
      <c r="X16" s="1"/>
      <c r="Y16" s="1"/>
    </row>
    <row r="17" ht="15.75" customHeight="1">
      <c r="A17" s="1"/>
      <c r="B17" s="1"/>
      <c r="C17" s="20" t="s">
        <v>16</v>
      </c>
      <c r="D17" s="21"/>
      <c r="E17" s="22"/>
      <c r="F17" s="1"/>
      <c r="G17" s="1"/>
      <c r="T17" s="1"/>
      <c r="U17" s="1"/>
      <c r="V17" s="1"/>
      <c r="W17" s="1"/>
      <c r="X17" s="1"/>
      <c r="Y17" s="1"/>
    </row>
    <row r="18" ht="15.75" customHeight="1">
      <c r="A18" s="1"/>
      <c r="B18" s="1"/>
      <c r="C18" s="20" t="s">
        <v>17</v>
      </c>
      <c r="D18" s="21"/>
      <c r="E18" s="22"/>
      <c r="F18" s="1"/>
      <c r="G18" s="1"/>
      <c r="T18" s="1"/>
      <c r="U18" s="1"/>
      <c r="V18" s="1"/>
      <c r="W18" s="1"/>
      <c r="X18" s="1"/>
      <c r="Y18" s="1"/>
    </row>
    <row r="19" ht="15.75" customHeight="1">
      <c r="A19" s="1"/>
      <c r="B19" s="1"/>
      <c r="C19" s="20" t="s">
        <v>18</v>
      </c>
      <c r="D19" s="21"/>
      <c r="E19" s="22"/>
      <c r="F19" s="1"/>
      <c r="G19" s="1"/>
      <c r="T19" s="1"/>
      <c r="U19" s="1"/>
      <c r="V19" s="1"/>
      <c r="W19" s="1"/>
      <c r="X19" s="1"/>
      <c r="Y19" s="1"/>
    </row>
    <row r="20" ht="15.75" customHeight="1">
      <c r="A20" s="1"/>
      <c r="B20" s="1"/>
      <c r="C20" s="20" t="s">
        <v>19</v>
      </c>
      <c r="D20" s="21"/>
      <c r="E20" s="22"/>
      <c r="F20" s="1"/>
      <c r="G20" s="1"/>
      <c r="T20" s="1"/>
      <c r="U20" s="1"/>
      <c r="V20" s="1"/>
      <c r="W20" s="1"/>
      <c r="X20" s="1"/>
      <c r="Y20" s="1"/>
    </row>
    <row r="21" ht="15.75" customHeight="1">
      <c r="A21" s="1"/>
      <c r="B21" s="1"/>
      <c r="C21" s="23" t="s">
        <v>20</v>
      </c>
      <c r="D21" s="24"/>
      <c r="E21" s="25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ht="15.75" customHeight="1">
      <c r="A22" s="1"/>
      <c r="B22" s="1"/>
      <c r="C22" s="26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C18:E18"/>
    <mergeCell ref="C19:E19"/>
    <mergeCell ref="C20:E20"/>
    <mergeCell ref="C21:E21"/>
    <mergeCell ref="B2:D3"/>
    <mergeCell ref="E2:F3"/>
    <mergeCell ref="B5:F5"/>
    <mergeCell ref="C14:E14"/>
    <mergeCell ref="C15:E15"/>
    <mergeCell ref="C16:E16"/>
    <mergeCell ref="C17:E17"/>
  </mergeCells>
  <hyperlinks>
    <hyperlink display="Janeiro" location="Janeiro!A1" ref="C8"/>
    <hyperlink display="Fevereiro" location="Fevereiro!A1" ref="D8"/>
    <hyperlink display="Março" location="'Março'!A1" ref="E8"/>
    <hyperlink display="Abril" location="Abril!A1" ref="C9"/>
    <hyperlink display="Maio" location="Maio!A1" ref="D9"/>
    <hyperlink display="Junho" location="Junho!A1" ref="E9"/>
    <hyperlink display="Julho" location="Julho!A1" ref="C10"/>
    <hyperlink display="Agosto" location="Agosto!A1" ref="D10"/>
    <hyperlink display="Setembro" location="Setembro!A1" ref="E10"/>
    <hyperlink display="Outubro" location="Outubro!A1" ref="C11"/>
    <hyperlink display="Novembro" location="Novembro!A1" ref="D11"/>
    <hyperlink display="Dezembro" location="Dezembro!A1" ref="E11"/>
  </hyperlin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3" width="12.63"/>
    <col customWidth="1" min="4" max="4" width="14.63"/>
    <col customWidth="1" min="5" max="6" width="12.63"/>
  </cols>
  <sheetData>
    <row r="1" ht="15.75" customHeight="1">
      <c r="A1" s="1"/>
      <c r="B1" s="2" t="s">
        <v>0</v>
      </c>
      <c r="E1" s="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4.0" customHeight="1">
      <c r="A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/>
      <c r="B3" s="6" t="str">
        <f>HYPERLINK("https://www.egestor.com.br","Teste grátis! Controle financeiro, emissão de notas fiscais eletrônicas e muito mais!")</f>
        <v>Teste grátis! Controle financeiro, emissão de notas fiscais eletrônicas e muito mais!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27" t="s">
        <v>21</v>
      </c>
      <c r="C5" s="28"/>
      <c r="D5" s="28"/>
      <c r="E5" s="28"/>
      <c r="F5" s="2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30" t="s">
        <v>22</v>
      </c>
      <c r="C6" s="31"/>
      <c r="D6" s="32" t="s">
        <v>23</v>
      </c>
      <c r="E6" s="33" t="s">
        <v>24</v>
      </c>
      <c r="F6" s="34" t="s">
        <v>25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35" t="s">
        <v>26</v>
      </c>
      <c r="C7" s="36"/>
      <c r="D7" s="37">
        <v>22000.0</v>
      </c>
      <c r="E7" s="37">
        <v>16000.0</v>
      </c>
      <c r="F7" s="38">
        <f t="shared" ref="F7:F9" si="1">D7-E7</f>
        <v>6000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39" t="s">
        <v>27</v>
      </c>
      <c r="C8" s="36"/>
      <c r="D8" s="40">
        <v>2500.0</v>
      </c>
      <c r="E8" s="40">
        <v>1700.0</v>
      </c>
      <c r="F8" s="41">
        <f t="shared" si="1"/>
        <v>800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/>
      <c r="B9" s="35" t="s">
        <v>28</v>
      </c>
      <c r="C9" s="36"/>
      <c r="D9" s="37">
        <v>7000.0</v>
      </c>
      <c r="E9" s="37">
        <v>7000.0</v>
      </c>
      <c r="F9" s="38">
        <f t="shared" si="1"/>
        <v>0</v>
      </c>
      <c r="G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42" t="s">
        <v>29</v>
      </c>
      <c r="C10" s="43"/>
      <c r="D10" s="44">
        <f t="shared" ref="D10:F10" si="2">SUM(D7:D9)</f>
        <v>31500</v>
      </c>
      <c r="E10" s="44">
        <f t="shared" si="2"/>
        <v>24700</v>
      </c>
      <c r="F10" s="45">
        <f t="shared" si="2"/>
        <v>6800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46" t="s">
        <v>30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47" t="s">
        <v>22</v>
      </c>
      <c r="C14" s="48"/>
      <c r="D14" s="49" t="s">
        <v>23</v>
      </c>
      <c r="E14" s="50" t="s">
        <v>31</v>
      </c>
      <c r="F14" s="51" t="s">
        <v>25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52" t="s">
        <v>32</v>
      </c>
      <c r="C15" s="53"/>
      <c r="D15" s="54">
        <v>160.0</v>
      </c>
      <c r="E15" s="54">
        <v>120.0</v>
      </c>
      <c r="F15" s="55">
        <f t="shared" ref="F15:F27" si="3">D15-E15</f>
        <v>40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56" t="s">
        <v>33</v>
      </c>
      <c r="C16" s="53"/>
      <c r="D16" s="57">
        <v>2200.0</v>
      </c>
      <c r="E16" s="57">
        <v>2200.0</v>
      </c>
      <c r="F16" s="58">
        <f t="shared" si="3"/>
        <v>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52" t="s">
        <v>34</v>
      </c>
      <c r="C17" s="53"/>
      <c r="D17" s="54">
        <v>250.0</v>
      </c>
      <c r="E17" s="54">
        <v>180.0</v>
      </c>
      <c r="F17" s="55">
        <f t="shared" si="3"/>
        <v>70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56" t="s">
        <v>35</v>
      </c>
      <c r="C18" s="53"/>
      <c r="D18" s="59">
        <v>120.0</v>
      </c>
      <c r="E18" s="59">
        <v>120.0</v>
      </c>
      <c r="F18" s="58">
        <f t="shared" si="3"/>
        <v>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52" t="s">
        <v>36</v>
      </c>
      <c r="C19" s="53"/>
      <c r="D19" s="60">
        <v>54.9</v>
      </c>
      <c r="E19" s="60">
        <v>54.9</v>
      </c>
      <c r="F19" s="55">
        <f t="shared" si="3"/>
        <v>0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56" t="s">
        <v>37</v>
      </c>
      <c r="C20" s="53"/>
      <c r="D20" s="57">
        <v>0.0</v>
      </c>
      <c r="E20" s="57">
        <v>0.0</v>
      </c>
      <c r="F20" s="58">
        <f t="shared" si="3"/>
        <v>0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52" t="s">
        <v>38</v>
      </c>
      <c r="C21" s="53"/>
      <c r="D21" s="54">
        <v>600.0</v>
      </c>
      <c r="E21" s="54">
        <v>600.0</v>
      </c>
      <c r="F21" s="55">
        <f t="shared" si="3"/>
        <v>0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56" t="s">
        <v>39</v>
      </c>
      <c r="C22" s="53"/>
      <c r="D22" s="57">
        <v>200.0</v>
      </c>
      <c r="E22" s="57">
        <v>0.0</v>
      </c>
      <c r="F22" s="58">
        <f t="shared" si="3"/>
        <v>200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52" t="s">
        <v>40</v>
      </c>
      <c r="C23" s="53"/>
      <c r="D23" s="61">
        <v>300.0</v>
      </c>
      <c r="E23" s="61">
        <v>120.0</v>
      </c>
      <c r="F23" s="55">
        <f t="shared" si="3"/>
        <v>180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56" t="s">
        <v>41</v>
      </c>
      <c r="C24" s="53"/>
      <c r="D24" s="62">
        <v>16000.0</v>
      </c>
      <c r="E24" s="62">
        <v>8.0</v>
      </c>
      <c r="F24" s="58">
        <f t="shared" si="3"/>
        <v>15992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52" t="s">
        <v>42</v>
      </c>
      <c r="C25" s="53"/>
      <c r="D25" s="60">
        <v>7000.0</v>
      </c>
      <c r="E25" s="60">
        <v>7000.0</v>
      </c>
      <c r="F25" s="55">
        <f t="shared" si="3"/>
        <v>0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56" t="s">
        <v>43</v>
      </c>
      <c r="C26" s="53"/>
      <c r="D26" s="62">
        <v>2500.0</v>
      </c>
      <c r="E26" s="62">
        <v>2500.0</v>
      </c>
      <c r="F26" s="58">
        <f t="shared" si="3"/>
        <v>0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52" t="s">
        <v>44</v>
      </c>
      <c r="C27" s="53"/>
      <c r="D27" s="60">
        <v>500.0</v>
      </c>
      <c r="E27" s="60">
        <v>140.0</v>
      </c>
      <c r="F27" s="55">
        <f t="shared" si="3"/>
        <v>360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63" t="s">
        <v>29</v>
      </c>
      <c r="C28" s="64"/>
      <c r="D28" s="65">
        <f t="shared" ref="D28:F28" si="4">SUM(D15:D27)</f>
        <v>29884.9</v>
      </c>
      <c r="E28" s="65">
        <f t="shared" si="4"/>
        <v>13042.9</v>
      </c>
      <c r="F28" s="65">
        <f t="shared" si="4"/>
        <v>16842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66" t="s">
        <v>45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67" t="s">
        <v>46</v>
      </c>
      <c r="C32" s="68"/>
      <c r="D32" s="69" t="s">
        <v>23</v>
      </c>
      <c r="E32" s="70" t="s">
        <v>47</v>
      </c>
      <c r="F32" s="71" t="s">
        <v>48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72"/>
      <c r="C33" s="73"/>
      <c r="D33" s="74"/>
      <c r="E33" s="74"/>
      <c r="F33" s="75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76" t="s">
        <v>49</v>
      </c>
      <c r="C34" s="77"/>
      <c r="D34" s="78">
        <f t="shared" ref="D34:F34" si="5">D10</f>
        <v>31500</v>
      </c>
      <c r="E34" s="78">
        <f t="shared" si="5"/>
        <v>24700</v>
      </c>
      <c r="F34" s="79">
        <f t="shared" si="5"/>
        <v>6800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80" t="s">
        <v>50</v>
      </c>
      <c r="C35" s="81"/>
      <c r="D35" s="82">
        <f t="shared" ref="D35:F35" si="6">D28</f>
        <v>29884.9</v>
      </c>
      <c r="E35" s="82">
        <f t="shared" si="6"/>
        <v>13042.9</v>
      </c>
      <c r="F35" s="83">
        <f t="shared" si="6"/>
        <v>16842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84" t="s">
        <v>51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34">
    <mergeCell ref="B1:D2"/>
    <mergeCell ref="E1:F2"/>
    <mergeCell ref="B3:F3"/>
    <mergeCell ref="B5:F5"/>
    <mergeCell ref="B6:C6"/>
    <mergeCell ref="B7:C7"/>
    <mergeCell ref="B8:C8"/>
    <mergeCell ref="B9:C9"/>
    <mergeCell ref="B10:C10"/>
    <mergeCell ref="B13:F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E32:E33"/>
    <mergeCell ref="F32:F33"/>
    <mergeCell ref="G32:G33"/>
    <mergeCell ref="B34:C34"/>
    <mergeCell ref="B35:C35"/>
    <mergeCell ref="B38:F38"/>
    <mergeCell ref="B25:C25"/>
    <mergeCell ref="B26:C26"/>
    <mergeCell ref="B27:C27"/>
    <mergeCell ref="B28:C28"/>
    <mergeCell ref="B31:F31"/>
    <mergeCell ref="B32:C33"/>
    <mergeCell ref="D32:D33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3" width="12.63"/>
    <col customWidth="1" min="4" max="4" width="14.63"/>
    <col customWidth="1" min="5" max="6" width="12.63"/>
  </cols>
  <sheetData>
    <row r="1" ht="15.75" customHeight="1">
      <c r="A1" s="1"/>
      <c r="B1" s="2" t="s">
        <v>0</v>
      </c>
      <c r="E1" s="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4.0" customHeight="1">
      <c r="A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/>
      <c r="B3" s="6" t="str">
        <f>HYPERLINK("https://www.egestor.com.br","Teste grátis! Controle financeiro, emissão de notas fiscais eletrônicas e muito mais!")</f>
        <v>Teste grátis! Controle financeiro, emissão de notas fiscais eletrônicas e muito mais!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27" t="s">
        <v>21</v>
      </c>
      <c r="C5" s="28"/>
      <c r="D5" s="28"/>
      <c r="E5" s="28"/>
      <c r="F5" s="2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30" t="s">
        <v>22</v>
      </c>
      <c r="C6" s="31"/>
      <c r="D6" s="32" t="s">
        <v>23</v>
      </c>
      <c r="E6" s="33" t="s">
        <v>24</v>
      </c>
      <c r="F6" s="34" t="s">
        <v>25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35" t="s">
        <v>26</v>
      </c>
      <c r="C7" s="36"/>
      <c r="D7" s="37">
        <v>22000.0</v>
      </c>
      <c r="E7" s="37">
        <v>16000.0</v>
      </c>
      <c r="F7" s="38">
        <f t="shared" ref="F7:F9" si="1">D7-E7</f>
        <v>6000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39" t="s">
        <v>27</v>
      </c>
      <c r="C8" s="36"/>
      <c r="D8" s="40">
        <v>2500.0</v>
      </c>
      <c r="E8" s="40">
        <v>1700.0</v>
      </c>
      <c r="F8" s="41">
        <f t="shared" si="1"/>
        <v>800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/>
      <c r="B9" s="35" t="s">
        <v>28</v>
      </c>
      <c r="C9" s="36"/>
      <c r="D9" s="37">
        <v>7000.0</v>
      </c>
      <c r="E9" s="37">
        <v>7000.0</v>
      </c>
      <c r="F9" s="38">
        <f t="shared" si="1"/>
        <v>0</v>
      </c>
      <c r="G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42" t="s">
        <v>29</v>
      </c>
      <c r="C10" s="43"/>
      <c r="D10" s="44">
        <f t="shared" ref="D10:F10" si="2">SUM(D7:D9)</f>
        <v>31500</v>
      </c>
      <c r="E10" s="44">
        <f t="shared" si="2"/>
        <v>24700</v>
      </c>
      <c r="F10" s="45">
        <f t="shared" si="2"/>
        <v>6800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46" t="s">
        <v>30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47" t="s">
        <v>22</v>
      </c>
      <c r="C14" s="48"/>
      <c r="D14" s="49" t="s">
        <v>23</v>
      </c>
      <c r="E14" s="50" t="s">
        <v>31</v>
      </c>
      <c r="F14" s="51" t="s">
        <v>25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52" t="s">
        <v>32</v>
      </c>
      <c r="C15" s="53"/>
      <c r="D15" s="54">
        <v>160.0</v>
      </c>
      <c r="E15" s="54">
        <v>120.0</v>
      </c>
      <c r="F15" s="55">
        <f t="shared" ref="F15:F27" si="3">D15-E15</f>
        <v>40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56" t="s">
        <v>33</v>
      </c>
      <c r="C16" s="53"/>
      <c r="D16" s="57">
        <v>2200.0</v>
      </c>
      <c r="E16" s="57">
        <v>2200.0</v>
      </c>
      <c r="F16" s="58">
        <f t="shared" si="3"/>
        <v>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52" t="s">
        <v>34</v>
      </c>
      <c r="C17" s="53"/>
      <c r="D17" s="54">
        <v>250.0</v>
      </c>
      <c r="E17" s="54">
        <v>180.0</v>
      </c>
      <c r="F17" s="55">
        <f t="shared" si="3"/>
        <v>70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56" t="s">
        <v>35</v>
      </c>
      <c r="C18" s="53"/>
      <c r="D18" s="59">
        <v>120.0</v>
      </c>
      <c r="E18" s="59">
        <v>120.0</v>
      </c>
      <c r="F18" s="58">
        <f t="shared" si="3"/>
        <v>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52" t="s">
        <v>36</v>
      </c>
      <c r="C19" s="53"/>
      <c r="D19" s="60">
        <v>54.9</v>
      </c>
      <c r="E19" s="60">
        <v>54.9</v>
      </c>
      <c r="F19" s="55">
        <f t="shared" si="3"/>
        <v>0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56" t="s">
        <v>37</v>
      </c>
      <c r="C20" s="53"/>
      <c r="D20" s="57">
        <v>0.0</v>
      </c>
      <c r="E20" s="57">
        <v>0.0</v>
      </c>
      <c r="F20" s="58">
        <f t="shared" si="3"/>
        <v>0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52" t="s">
        <v>38</v>
      </c>
      <c r="C21" s="53"/>
      <c r="D21" s="54">
        <v>600.0</v>
      </c>
      <c r="E21" s="54">
        <v>600.0</v>
      </c>
      <c r="F21" s="55">
        <f t="shared" si="3"/>
        <v>0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56" t="s">
        <v>39</v>
      </c>
      <c r="C22" s="53"/>
      <c r="D22" s="57">
        <v>200.0</v>
      </c>
      <c r="E22" s="57">
        <v>650.0</v>
      </c>
      <c r="F22" s="58">
        <f t="shared" si="3"/>
        <v>-450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52" t="s">
        <v>40</v>
      </c>
      <c r="C23" s="53"/>
      <c r="D23" s="61">
        <v>300.0</v>
      </c>
      <c r="E23" s="61">
        <v>120.0</v>
      </c>
      <c r="F23" s="55">
        <f t="shared" si="3"/>
        <v>180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56" t="s">
        <v>41</v>
      </c>
      <c r="C24" s="53"/>
      <c r="D24" s="62">
        <v>16000.0</v>
      </c>
      <c r="E24" s="62">
        <v>8.0</v>
      </c>
      <c r="F24" s="58">
        <f t="shared" si="3"/>
        <v>15992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52" t="s">
        <v>42</v>
      </c>
      <c r="C25" s="53"/>
      <c r="D25" s="60">
        <v>7000.0</v>
      </c>
      <c r="E25" s="60">
        <v>7000.0</v>
      </c>
      <c r="F25" s="55">
        <f t="shared" si="3"/>
        <v>0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56" t="s">
        <v>43</v>
      </c>
      <c r="C26" s="53"/>
      <c r="D26" s="62">
        <v>2500.0</v>
      </c>
      <c r="E26" s="62">
        <v>2500.0</v>
      </c>
      <c r="F26" s="58">
        <f t="shared" si="3"/>
        <v>0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52" t="s">
        <v>44</v>
      </c>
      <c r="C27" s="53"/>
      <c r="D27" s="60">
        <v>500.0</v>
      </c>
      <c r="E27" s="60">
        <v>140.0</v>
      </c>
      <c r="F27" s="55">
        <f t="shared" si="3"/>
        <v>360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63" t="s">
        <v>29</v>
      </c>
      <c r="C28" s="64"/>
      <c r="D28" s="65">
        <f t="shared" ref="D28:F28" si="4">SUM(D15:D27)</f>
        <v>29884.9</v>
      </c>
      <c r="E28" s="65">
        <f t="shared" si="4"/>
        <v>13692.9</v>
      </c>
      <c r="F28" s="65">
        <f t="shared" si="4"/>
        <v>16192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66" t="s">
        <v>52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67" t="s">
        <v>53</v>
      </c>
      <c r="C32" s="68"/>
      <c r="D32" s="69" t="s">
        <v>23</v>
      </c>
      <c r="E32" s="70" t="s">
        <v>47</v>
      </c>
      <c r="F32" s="71" t="s">
        <v>48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72"/>
      <c r="C33" s="73"/>
      <c r="D33" s="74"/>
      <c r="E33" s="74"/>
      <c r="F33" s="75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76" t="s">
        <v>49</v>
      </c>
      <c r="C34" s="77"/>
      <c r="D34" s="78">
        <f t="shared" ref="D34:F34" si="5">D10</f>
        <v>31500</v>
      </c>
      <c r="E34" s="78">
        <f t="shared" si="5"/>
        <v>24700</v>
      </c>
      <c r="F34" s="79">
        <f t="shared" si="5"/>
        <v>6800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80" t="s">
        <v>50</v>
      </c>
      <c r="C35" s="81"/>
      <c r="D35" s="82">
        <f t="shared" ref="D35:F35" si="6">D28</f>
        <v>29884.9</v>
      </c>
      <c r="E35" s="82">
        <f t="shared" si="6"/>
        <v>13692.9</v>
      </c>
      <c r="F35" s="83">
        <f t="shared" si="6"/>
        <v>16192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84" t="s">
        <v>51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4">
    <mergeCell ref="B1:D2"/>
    <mergeCell ref="E1:F2"/>
    <mergeCell ref="B3:F3"/>
    <mergeCell ref="B5:F5"/>
    <mergeCell ref="B6:C6"/>
    <mergeCell ref="B7:C7"/>
    <mergeCell ref="B8:C8"/>
    <mergeCell ref="B9:C9"/>
    <mergeCell ref="B10:C10"/>
    <mergeCell ref="B13:F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E32:E33"/>
    <mergeCell ref="F32:F33"/>
    <mergeCell ref="G32:G33"/>
    <mergeCell ref="B34:C34"/>
    <mergeCell ref="B35:C35"/>
    <mergeCell ref="B38:F38"/>
    <mergeCell ref="B25:C25"/>
    <mergeCell ref="B26:C26"/>
    <mergeCell ref="B27:C27"/>
    <mergeCell ref="B28:C28"/>
    <mergeCell ref="B31:F31"/>
    <mergeCell ref="B32:C33"/>
    <mergeCell ref="D32:D33"/>
  </mergeCells>
  <conditionalFormatting sqref="F7:F9">
    <cfRule type="cellIs" dxfId="0" priority="1" operator="greaterThan">
      <formula>0</formula>
    </cfRule>
  </conditionalFormatting>
  <conditionalFormatting sqref="F7:F9">
    <cfRule type="cellIs" dxfId="1" priority="2" operator="lessThan">
      <formula>0</formula>
    </cfRule>
  </conditionalFormatting>
  <conditionalFormatting sqref="F15:F28">
    <cfRule type="cellIs" dxfId="0" priority="3" operator="greaterThan">
      <formula>0</formula>
    </cfRule>
  </conditionalFormatting>
  <conditionalFormatting sqref="F15:F28">
    <cfRule type="cellIs" dxfId="1" priority="4" operator="lessThan">
      <formula>0</formula>
    </cfRule>
  </conditionalFormatting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3" width="12.63"/>
    <col customWidth="1" min="4" max="4" width="14.63"/>
    <col customWidth="1" min="5" max="6" width="12.63"/>
  </cols>
  <sheetData>
    <row r="1" ht="15.75" customHeight="1">
      <c r="A1" s="1"/>
      <c r="B1" s="2" t="s">
        <v>0</v>
      </c>
      <c r="E1" s="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4.0" customHeight="1">
      <c r="A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/>
      <c r="B3" s="6" t="str">
        <f>HYPERLINK("https://www.egestor.com.br","Teste grátis! Controle financeiro, emissão de notas fiscais eletrônicas e muito mais!")</f>
        <v>Teste grátis! Controle financeiro, emissão de notas fiscais eletrônicas e muito mais!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27" t="s">
        <v>21</v>
      </c>
      <c r="C5" s="28"/>
      <c r="D5" s="28"/>
      <c r="E5" s="28"/>
      <c r="F5" s="2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30" t="s">
        <v>22</v>
      </c>
      <c r="C6" s="31"/>
      <c r="D6" s="32" t="s">
        <v>23</v>
      </c>
      <c r="E6" s="33" t="s">
        <v>24</v>
      </c>
      <c r="F6" s="34" t="s">
        <v>25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35" t="s">
        <v>26</v>
      </c>
      <c r="C7" s="36"/>
      <c r="D7" s="37">
        <v>22000.0</v>
      </c>
      <c r="E7" s="37">
        <v>16000.0</v>
      </c>
      <c r="F7" s="38">
        <f t="shared" ref="F7:F9" si="1">D7-E7</f>
        <v>6000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39" t="s">
        <v>27</v>
      </c>
      <c r="C8" s="36"/>
      <c r="D8" s="40">
        <v>2500.0</v>
      </c>
      <c r="E8" s="40">
        <v>1700.0</v>
      </c>
      <c r="F8" s="41">
        <f t="shared" si="1"/>
        <v>800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/>
      <c r="B9" s="35" t="s">
        <v>28</v>
      </c>
      <c r="C9" s="36"/>
      <c r="D9" s="37">
        <v>7000.0</v>
      </c>
      <c r="E9" s="37">
        <v>7000.0</v>
      </c>
      <c r="F9" s="38">
        <f t="shared" si="1"/>
        <v>0</v>
      </c>
      <c r="G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42" t="s">
        <v>29</v>
      </c>
      <c r="C10" s="43"/>
      <c r="D10" s="44">
        <f t="shared" ref="D10:F10" si="2">SUM(D7:D9)</f>
        <v>31500</v>
      </c>
      <c r="E10" s="44">
        <f t="shared" si="2"/>
        <v>24700</v>
      </c>
      <c r="F10" s="45">
        <f t="shared" si="2"/>
        <v>6800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46" t="s">
        <v>30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47" t="s">
        <v>22</v>
      </c>
      <c r="C14" s="48"/>
      <c r="D14" s="49" t="s">
        <v>23</v>
      </c>
      <c r="E14" s="50" t="s">
        <v>31</v>
      </c>
      <c r="F14" s="51" t="s">
        <v>25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52" t="s">
        <v>32</v>
      </c>
      <c r="C15" s="53"/>
      <c r="D15" s="54">
        <v>160.0</v>
      </c>
      <c r="E15" s="54">
        <v>120.0</v>
      </c>
      <c r="F15" s="55">
        <f t="shared" ref="F15:F27" si="3">D15-E15</f>
        <v>40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56" t="s">
        <v>33</v>
      </c>
      <c r="C16" s="53"/>
      <c r="D16" s="57">
        <v>2200.0</v>
      </c>
      <c r="E16" s="57">
        <v>2200.0</v>
      </c>
      <c r="F16" s="58">
        <f t="shared" si="3"/>
        <v>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52" t="s">
        <v>34</v>
      </c>
      <c r="C17" s="53"/>
      <c r="D17" s="54">
        <v>250.0</v>
      </c>
      <c r="E17" s="54">
        <v>180.0</v>
      </c>
      <c r="F17" s="55">
        <f t="shared" si="3"/>
        <v>70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56" t="s">
        <v>35</v>
      </c>
      <c r="C18" s="53"/>
      <c r="D18" s="59">
        <v>120.0</v>
      </c>
      <c r="E18" s="59">
        <v>120.0</v>
      </c>
      <c r="F18" s="58">
        <f t="shared" si="3"/>
        <v>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52" t="s">
        <v>36</v>
      </c>
      <c r="C19" s="53"/>
      <c r="D19" s="60">
        <v>54.9</v>
      </c>
      <c r="E19" s="60">
        <v>54.9</v>
      </c>
      <c r="F19" s="55">
        <f t="shared" si="3"/>
        <v>0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56" t="s">
        <v>37</v>
      </c>
      <c r="C20" s="53"/>
      <c r="D20" s="57">
        <v>0.0</v>
      </c>
      <c r="E20" s="57">
        <v>0.0</v>
      </c>
      <c r="F20" s="58">
        <f t="shared" si="3"/>
        <v>0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52" t="s">
        <v>38</v>
      </c>
      <c r="C21" s="53"/>
      <c r="D21" s="54">
        <v>600.0</v>
      </c>
      <c r="E21" s="54">
        <v>600.0</v>
      </c>
      <c r="F21" s="55">
        <f t="shared" si="3"/>
        <v>0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56" t="s">
        <v>39</v>
      </c>
      <c r="C22" s="53"/>
      <c r="D22" s="57">
        <v>200.0</v>
      </c>
      <c r="E22" s="57">
        <v>0.0</v>
      </c>
      <c r="F22" s="58">
        <f t="shared" si="3"/>
        <v>200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52" t="s">
        <v>40</v>
      </c>
      <c r="C23" s="53"/>
      <c r="D23" s="61">
        <v>300.0</v>
      </c>
      <c r="E23" s="61">
        <v>120.0</v>
      </c>
      <c r="F23" s="55">
        <f t="shared" si="3"/>
        <v>180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56" t="s">
        <v>41</v>
      </c>
      <c r="C24" s="53"/>
      <c r="D24" s="62">
        <v>16000.0</v>
      </c>
      <c r="E24" s="62">
        <v>8.0</v>
      </c>
      <c r="F24" s="58">
        <f t="shared" si="3"/>
        <v>15992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52" t="s">
        <v>42</v>
      </c>
      <c r="C25" s="53"/>
      <c r="D25" s="60">
        <v>7000.0</v>
      </c>
      <c r="E25" s="60">
        <v>7000.0</v>
      </c>
      <c r="F25" s="55">
        <f t="shared" si="3"/>
        <v>0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56" t="s">
        <v>43</v>
      </c>
      <c r="C26" s="53"/>
      <c r="D26" s="62">
        <v>2500.0</v>
      </c>
      <c r="E26" s="62">
        <v>2500.0</v>
      </c>
      <c r="F26" s="58">
        <f t="shared" si="3"/>
        <v>0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52" t="s">
        <v>44</v>
      </c>
      <c r="C27" s="53"/>
      <c r="D27" s="60">
        <v>500.0</v>
      </c>
      <c r="E27" s="60">
        <v>140.0</v>
      </c>
      <c r="F27" s="55">
        <f t="shared" si="3"/>
        <v>360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63" t="s">
        <v>29</v>
      </c>
      <c r="C28" s="64"/>
      <c r="D28" s="65">
        <f t="shared" ref="D28:F28" si="4">SUM(D15:D27)</f>
        <v>29884.9</v>
      </c>
      <c r="E28" s="65">
        <f t="shared" si="4"/>
        <v>13042.9</v>
      </c>
      <c r="F28" s="65">
        <f t="shared" si="4"/>
        <v>16842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66" t="s">
        <v>54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67" t="s">
        <v>55</v>
      </c>
      <c r="C32" s="68"/>
      <c r="D32" s="69" t="s">
        <v>23</v>
      </c>
      <c r="E32" s="70" t="s">
        <v>47</v>
      </c>
      <c r="F32" s="71" t="s">
        <v>48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72"/>
      <c r="C33" s="73"/>
      <c r="D33" s="74"/>
      <c r="E33" s="74"/>
      <c r="F33" s="75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76" t="s">
        <v>49</v>
      </c>
      <c r="C34" s="77"/>
      <c r="D34" s="78">
        <f t="shared" ref="D34:F34" si="5">D10</f>
        <v>31500</v>
      </c>
      <c r="E34" s="78">
        <f t="shared" si="5"/>
        <v>24700</v>
      </c>
      <c r="F34" s="79">
        <f t="shared" si="5"/>
        <v>6800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80" t="s">
        <v>50</v>
      </c>
      <c r="C35" s="81"/>
      <c r="D35" s="82">
        <f t="shared" ref="D35:F35" si="6">D28</f>
        <v>29884.9</v>
      </c>
      <c r="E35" s="82">
        <f t="shared" si="6"/>
        <v>13042.9</v>
      </c>
      <c r="F35" s="83">
        <f t="shared" si="6"/>
        <v>16842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84" t="s">
        <v>51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4">
    <mergeCell ref="B1:D2"/>
    <mergeCell ref="E1:F2"/>
    <mergeCell ref="B3:F3"/>
    <mergeCell ref="B5:F5"/>
    <mergeCell ref="B6:C6"/>
    <mergeCell ref="B7:C7"/>
    <mergeCell ref="B8:C8"/>
    <mergeCell ref="B9:C9"/>
    <mergeCell ref="B10:C10"/>
    <mergeCell ref="B13:F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E32:E33"/>
    <mergeCell ref="F32:F33"/>
    <mergeCell ref="G32:G33"/>
    <mergeCell ref="B34:C34"/>
    <mergeCell ref="B35:C35"/>
    <mergeCell ref="B38:F38"/>
    <mergeCell ref="B25:C25"/>
    <mergeCell ref="B26:C26"/>
    <mergeCell ref="B27:C27"/>
    <mergeCell ref="B28:C28"/>
    <mergeCell ref="B31:F31"/>
    <mergeCell ref="B32:C33"/>
    <mergeCell ref="D32:D33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3" width="12.63"/>
    <col customWidth="1" min="4" max="4" width="14.63"/>
    <col customWidth="1" min="5" max="6" width="12.63"/>
  </cols>
  <sheetData>
    <row r="1" ht="15.75" customHeight="1">
      <c r="A1" s="1"/>
      <c r="B1" s="2" t="s">
        <v>0</v>
      </c>
      <c r="E1" s="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4.0" customHeight="1">
      <c r="A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/>
      <c r="B3" s="6" t="str">
        <f>HYPERLINK("https://www.egestor.com.br","Teste grátis! Controle financeiro, emissão de notas fiscais eletrônicas e muito mais!")</f>
        <v>Teste grátis! Controle financeiro, emissão de notas fiscais eletrônicas e muito mais!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27" t="s">
        <v>21</v>
      </c>
      <c r="C5" s="28"/>
      <c r="D5" s="28"/>
      <c r="E5" s="28"/>
      <c r="F5" s="2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30" t="s">
        <v>22</v>
      </c>
      <c r="C6" s="31"/>
      <c r="D6" s="32" t="s">
        <v>23</v>
      </c>
      <c r="E6" s="33" t="s">
        <v>24</v>
      </c>
      <c r="F6" s="34" t="s">
        <v>25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35" t="s">
        <v>26</v>
      </c>
      <c r="C7" s="36"/>
      <c r="D7" s="37">
        <v>22000.0</v>
      </c>
      <c r="E7" s="37">
        <v>16000.0</v>
      </c>
      <c r="F7" s="38">
        <f t="shared" ref="F7:F9" si="1">D7-E7</f>
        <v>6000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39" t="s">
        <v>27</v>
      </c>
      <c r="C8" s="36"/>
      <c r="D8" s="40">
        <v>2500.0</v>
      </c>
      <c r="E8" s="40">
        <v>1700.0</v>
      </c>
      <c r="F8" s="41">
        <f t="shared" si="1"/>
        <v>800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/>
      <c r="B9" s="35" t="s">
        <v>28</v>
      </c>
      <c r="C9" s="36"/>
      <c r="D9" s="37">
        <v>7000.0</v>
      </c>
      <c r="E9" s="37">
        <v>7000.0</v>
      </c>
      <c r="F9" s="38">
        <f t="shared" si="1"/>
        <v>0</v>
      </c>
      <c r="G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42" t="s">
        <v>29</v>
      </c>
      <c r="C10" s="43"/>
      <c r="D10" s="44">
        <f t="shared" ref="D10:F10" si="2">SUM(D7:D9)</f>
        <v>31500</v>
      </c>
      <c r="E10" s="44">
        <f t="shared" si="2"/>
        <v>24700</v>
      </c>
      <c r="F10" s="45">
        <f t="shared" si="2"/>
        <v>6800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46" t="s">
        <v>30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47" t="s">
        <v>22</v>
      </c>
      <c r="C14" s="48"/>
      <c r="D14" s="49" t="s">
        <v>23</v>
      </c>
      <c r="E14" s="50" t="s">
        <v>31</v>
      </c>
      <c r="F14" s="51" t="s">
        <v>25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52" t="s">
        <v>32</v>
      </c>
      <c r="C15" s="53"/>
      <c r="D15" s="54">
        <v>160.0</v>
      </c>
      <c r="E15" s="54">
        <v>120.0</v>
      </c>
      <c r="F15" s="55">
        <f t="shared" ref="F15:F27" si="3">D15-E15</f>
        <v>40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56" t="s">
        <v>33</v>
      </c>
      <c r="C16" s="53"/>
      <c r="D16" s="57">
        <v>2200.0</v>
      </c>
      <c r="E16" s="57">
        <v>2200.0</v>
      </c>
      <c r="F16" s="58">
        <f t="shared" si="3"/>
        <v>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52" t="s">
        <v>34</v>
      </c>
      <c r="C17" s="53"/>
      <c r="D17" s="54">
        <v>250.0</v>
      </c>
      <c r="E17" s="54">
        <v>180.0</v>
      </c>
      <c r="F17" s="55">
        <f t="shared" si="3"/>
        <v>70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56" t="s">
        <v>35</v>
      </c>
      <c r="C18" s="53"/>
      <c r="D18" s="59">
        <v>120.0</v>
      </c>
      <c r="E18" s="59">
        <v>120.0</v>
      </c>
      <c r="F18" s="58">
        <f t="shared" si="3"/>
        <v>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52" t="s">
        <v>36</v>
      </c>
      <c r="C19" s="53"/>
      <c r="D19" s="60">
        <v>54.9</v>
      </c>
      <c r="E19" s="60">
        <v>54.9</v>
      </c>
      <c r="F19" s="55">
        <f t="shared" si="3"/>
        <v>0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56" t="s">
        <v>37</v>
      </c>
      <c r="C20" s="53"/>
      <c r="D20" s="57">
        <v>0.0</v>
      </c>
      <c r="E20" s="57">
        <v>0.0</v>
      </c>
      <c r="F20" s="58">
        <f t="shared" si="3"/>
        <v>0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52" t="s">
        <v>38</v>
      </c>
      <c r="C21" s="53"/>
      <c r="D21" s="54">
        <v>600.0</v>
      </c>
      <c r="E21" s="54">
        <v>600.0</v>
      </c>
      <c r="F21" s="55">
        <f t="shared" si="3"/>
        <v>0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56" t="s">
        <v>39</v>
      </c>
      <c r="C22" s="53"/>
      <c r="D22" s="57">
        <v>200.0</v>
      </c>
      <c r="E22" s="57">
        <v>0.0</v>
      </c>
      <c r="F22" s="58">
        <f t="shared" si="3"/>
        <v>200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52" t="s">
        <v>40</v>
      </c>
      <c r="C23" s="53"/>
      <c r="D23" s="61">
        <v>300.0</v>
      </c>
      <c r="E23" s="61">
        <v>120.0</v>
      </c>
      <c r="F23" s="55">
        <f t="shared" si="3"/>
        <v>180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56" t="s">
        <v>41</v>
      </c>
      <c r="C24" s="53"/>
      <c r="D24" s="62">
        <v>16000.0</v>
      </c>
      <c r="E24" s="62">
        <v>8.0</v>
      </c>
      <c r="F24" s="58">
        <f t="shared" si="3"/>
        <v>15992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52" t="s">
        <v>42</v>
      </c>
      <c r="C25" s="53"/>
      <c r="D25" s="60">
        <v>7000.0</v>
      </c>
      <c r="E25" s="60">
        <v>7000.0</v>
      </c>
      <c r="F25" s="55">
        <f t="shared" si="3"/>
        <v>0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56" t="s">
        <v>43</v>
      </c>
      <c r="C26" s="53"/>
      <c r="D26" s="62">
        <v>2500.0</v>
      </c>
      <c r="E26" s="62">
        <v>2500.0</v>
      </c>
      <c r="F26" s="58">
        <f t="shared" si="3"/>
        <v>0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52" t="s">
        <v>44</v>
      </c>
      <c r="C27" s="53"/>
      <c r="D27" s="60">
        <v>500.0</v>
      </c>
      <c r="E27" s="60">
        <v>140.0</v>
      </c>
      <c r="F27" s="55">
        <f t="shared" si="3"/>
        <v>360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63" t="s">
        <v>29</v>
      </c>
      <c r="C28" s="64"/>
      <c r="D28" s="65">
        <f t="shared" ref="D28:F28" si="4">SUM(D15:D27)</f>
        <v>29884.9</v>
      </c>
      <c r="E28" s="65">
        <f t="shared" si="4"/>
        <v>13042.9</v>
      </c>
      <c r="F28" s="65">
        <f t="shared" si="4"/>
        <v>16842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66" t="s">
        <v>56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67" t="s">
        <v>57</v>
      </c>
      <c r="C32" s="68"/>
      <c r="D32" s="69" t="s">
        <v>23</v>
      </c>
      <c r="E32" s="70" t="s">
        <v>47</v>
      </c>
      <c r="F32" s="71" t="s">
        <v>48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72"/>
      <c r="C33" s="73"/>
      <c r="D33" s="74"/>
      <c r="E33" s="74"/>
      <c r="F33" s="75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76" t="s">
        <v>49</v>
      </c>
      <c r="C34" s="77"/>
      <c r="D34" s="78">
        <f t="shared" ref="D34:F34" si="5">D10</f>
        <v>31500</v>
      </c>
      <c r="E34" s="78">
        <f t="shared" si="5"/>
        <v>24700</v>
      </c>
      <c r="F34" s="79">
        <f t="shared" si="5"/>
        <v>6800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80" t="s">
        <v>50</v>
      </c>
      <c r="C35" s="81"/>
      <c r="D35" s="82">
        <f t="shared" ref="D35:F35" si="6">D28</f>
        <v>29884.9</v>
      </c>
      <c r="E35" s="82">
        <f t="shared" si="6"/>
        <v>13042.9</v>
      </c>
      <c r="F35" s="83">
        <f t="shared" si="6"/>
        <v>16842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84" t="s">
        <v>51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4">
    <mergeCell ref="B1:D2"/>
    <mergeCell ref="E1:F2"/>
    <mergeCell ref="B3:F3"/>
    <mergeCell ref="B5:F5"/>
    <mergeCell ref="B6:C6"/>
    <mergeCell ref="B7:C7"/>
    <mergeCell ref="B8:C8"/>
    <mergeCell ref="B9:C9"/>
    <mergeCell ref="B10:C10"/>
    <mergeCell ref="B13:F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E32:E33"/>
    <mergeCell ref="F32:F33"/>
    <mergeCell ref="G32:G33"/>
    <mergeCell ref="B34:C34"/>
    <mergeCell ref="B35:C35"/>
    <mergeCell ref="B38:F38"/>
    <mergeCell ref="B25:C25"/>
    <mergeCell ref="B26:C26"/>
    <mergeCell ref="B27:C27"/>
    <mergeCell ref="B28:C28"/>
    <mergeCell ref="B31:F31"/>
    <mergeCell ref="B32:C33"/>
    <mergeCell ref="D32:D33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3" width="12.63"/>
    <col customWidth="1" min="4" max="4" width="14.63"/>
    <col customWidth="1" min="5" max="6" width="12.63"/>
  </cols>
  <sheetData>
    <row r="1" ht="15.75" customHeight="1">
      <c r="A1" s="1"/>
      <c r="B1" s="2" t="s">
        <v>0</v>
      </c>
      <c r="E1" s="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4.0" customHeight="1">
      <c r="A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/>
      <c r="B3" s="6" t="str">
        <f>HYPERLINK("https://www.egestor.com.br","Teste grátis! Controle financeiro, emissão de notas fiscais eletrônicas e muito mais!")</f>
        <v>Teste grátis! Controle financeiro, emissão de notas fiscais eletrônicas e muito mais!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27" t="s">
        <v>21</v>
      </c>
      <c r="C5" s="28"/>
      <c r="D5" s="28"/>
      <c r="E5" s="28"/>
      <c r="F5" s="2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30" t="s">
        <v>22</v>
      </c>
      <c r="C6" s="31"/>
      <c r="D6" s="32" t="s">
        <v>23</v>
      </c>
      <c r="E6" s="33" t="s">
        <v>24</v>
      </c>
      <c r="F6" s="34" t="s">
        <v>25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35" t="s">
        <v>26</v>
      </c>
      <c r="C7" s="36"/>
      <c r="D7" s="37">
        <v>22000.0</v>
      </c>
      <c r="E7" s="37">
        <v>16000.0</v>
      </c>
      <c r="F7" s="38">
        <f t="shared" ref="F7:F9" si="1">D7-E7</f>
        <v>6000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39" t="s">
        <v>27</v>
      </c>
      <c r="C8" s="36"/>
      <c r="D8" s="40">
        <v>2500.0</v>
      </c>
      <c r="E8" s="40">
        <v>1700.0</v>
      </c>
      <c r="F8" s="41">
        <f t="shared" si="1"/>
        <v>800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/>
      <c r="B9" s="35" t="s">
        <v>28</v>
      </c>
      <c r="C9" s="36"/>
      <c r="D9" s="37">
        <v>7000.0</v>
      </c>
      <c r="E9" s="37">
        <v>7000.0</v>
      </c>
      <c r="F9" s="38">
        <f t="shared" si="1"/>
        <v>0</v>
      </c>
      <c r="G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42" t="s">
        <v>29</v>
      </c>
      <c r="C10" s="43"/>
      <c r="D10" s="44">
        <f t="shared" ref="D10:F10" si="2">SUM(D7:D9)</f>
        <v>31500</v>
      </c>
      <c r="E10" s="44">
        <f t="shared" si="2"/>
        <v>24700</v>
      </c>
      <c r="F10" s="45">
        <f t="shared" si="2"/>
        <v>6800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46" t="s">
        <v>30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47" t="s">
        <v>22</v>
      </c>
      <c r="C14" s="48"/>
      <c r="D14" s="49" t="s">
        <v>23</v>
      </c>
      <c r="E14" s="50" t="s">
        <v>31</v>
      </c>
      <c r="F14" s="51" t="s">
        <v>25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52" t="s">
        <v>32</v>
      </c>
      <c r="C15" s="53"/>
      <c r="D15" s="54">
        <v>160.0</v>
      </c>
      <c r="E15" s="54">
        <v>120.0</v>
      </c>
      <c r="F15" s="55">
        <f t="shared" ref="F15:F27" si="3">D15-E15</f>
        <v>40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56" t="s">
        <v>33</v>
      </c>
      <c r="C16" s="53"/>
      <c r="D16" s="57">
        <v>2200.0</v>
      </c>
      <c r="E16" s="57">
        <v>2200.0</v>
      </c>
      <c r="F16" s="58">
        <f t="shared" si="3"/>
        <v>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52" t="s">
        <v>34</v>
      </c>
      <c r="C17" s="53"/>
      <c r="D17" s="54">
        <v>250.0</v>
      </c>
      <c r="E17" s="54">
        <v>180.0</v>
      </c>
      <c r="F17" s="55">
        <f t="shared" si="3"/>
        <v>70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56" t="s">
        <v>35</v>
      </c>
      <c r="C18" s="53"/>
      <c r="D18" s="59">
        <v>120.0</v>
      </c>
      <c r="E18" s="59">
        <v>120.0</v>
      </c>
      <c r="F18" s="58">
        <f t="shared" si="3"/>
        <v>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52" t="s">
        <v>36</v>
      </c>
      <c r="C19" s="53"/>
      <c r="D19" s="60">
        <v>54.9</v>
      </c>
      <c r="E19" s="60">
        <v>54.9</v>
      </c>
      <c r="F19" s="55">
        <f t="shared" si="3"/>
        <v>0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56" t="s">
        <v>37</v>
      </c>
      <c r="C20" s="53"/>
      <c r="D20" s="57">
        <v>0.0</v>
      </c>
      <c r="E20" s="57">
        <v>0.0</v>
      </c>
      <c r="F20" s="58">
        <f t="shared" si="3"/>
        <v>0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52" t="s">
        <v>38</v>
      </c>
      <c r="C21" s="53"/>
      <c r="D21" s="54">
        <v>600.0</v>
      </c>
      <c r="E21" s="54">
        <v>600.0</v>
      </c>
      <c r="F21" s="55">
        <f t="shared" si="3"/>
        <v>0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56" t="s">
        <v>39</v>
      </c>
      <c r="C22" s="53"/>
      <c r="D22" s="57">
        <v>200.0</v>
      </c>
      <c r="E22" s="57">
        <v>0.0</v>
      </c>
      <c r="F22" s="58">
        <f t="shared" si="3"/>
        <v>200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52" t="s">
        <v>40</v>
      </c>
      <c r="C23" s="53"/>
      <c r="D23" s="61">
        <v>300.0</v>
      </c>
      <c r="E23" s="61">
        <v>120.0</v>
      </c>
      <c r="F23" s="55">
        <f t="shared" si="3"/>
        <v>180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56" t="s">
        <v>41</v>
      </c>
      <c r="C24" s="53"/>
      <c r="D24" s="62">
        <v>16000.0</v>
      </c>
      <c r="E24" s="62">
        <v>8.0</v>
      </c>
      <c r="F24" s="58">
        <f t="shared" si="3"/>
        <v>15992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52" t="s">
        <v>42</v>
      </c>
      <c r="C25" s="53"/>
      <c r="D25" s="60">
        <v>7000.0</v>
      </c>
      <c r="E25" s="60">
        <v>7000.0</v>
      </c>
      <c r="F25" s="55">
        <f t="shared" si="3"/>
        <v>0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56" t="s">
        <v>43</v>
      </c>
      <c r="C26" s="53"/>
      <c r="D26" s="62">
        <v>2500.0</v>
      </c>
      <c r="E26" s="62">
        <v>2500.0</v>
      </c>
      <c r="F26" s="58">
        <f t="shared" si="3"/>
        <v>0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52" t="s">
        <v>44</v>
      </c>
      <c r="C27" s="53"/>
      <c r="D27" s="60">
        <v>500.0</v>
      </c>
      <c r="E27" s="60">
        <v>140.0</v>
      </c>
      <c r="F27" s="55">
        <f t="shared" si="3"/>
        <v>360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63" t="s">
        <v>29</v>
      </c>
      <c r="C28" s="64"/>
      <c r="D28" s="65">
        <f t="shared" ref="D28:F28" si="4">SUM(D15:D27)</f>
        <v>29884.9</v>
      </c>
      <c r="E28" s="65">
        <f t="shared" si="4"/>
        <v>13042.9</v>
      </c>
      <c r="F28" s="65">
        <f t="shared" si="4"/>
        <v>16842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66" t="s">
        <v>58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67" t="s">
        <v>59</v>
      </c>
      <c r="C32" s="68"/>
      <c r="D32" s="69" t="s">
        <v>23</v>
      </c>
      <c r="E32" s="70" t="s">
        <v>47</v>
      </c>
      <c r="F32" s="71" t="s">
        <v>48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72"/>
      <c r="C33" s="73"/>
      <c r="D33" s="74"/>
      <c r="E33" s="74"/>
      <c r="F33" s="75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76" t="s">
        <v>49</v>
      </c>
      <c r="C34" s="77"/>
      <c r="D34" s="78">
        <f t="shared" ref="D34:F34" si="5">D10</f>
        <v>31500</v>
      </c>
      <c r="E34" s="78">
        <f t="shared" si="5"/>
        <v>24700</v>
      </c>
      <c r="F34" s="79">
        <f t="shared" si="5"/>
        <v>6800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80" t="s">
        <v>50</v>
      </c>
      <c r="C35" s="81"/>
      <c r="D35" s="82">
        <f t="shared" ref="D35:F35" si="6">D28</f>
        <v>29884.9</v>
      </c>
      <c r="E35" s="82">
        <f t="shared" si="6"/>
        <v>13042.9</v>
      </c>
      <c r="F35" s="83">
        <f t="shared" si="6"/>
        <v>16842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84" t="s">
        <v>51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4">
    <mergeCell ref="B1:D2"/>
    <mergeCell ref="E1:F2"/>
    <mergeCell ref="B3:F3"/>
    <mergeCell ref="B5:F5"/>
    <mergeCell ref="B6:C6"/>
    <mergeCell ref="B7:C7"/>
    <mergeCell ref="B8:C8"/>
    <mergeCell ref="B9:C9"/>
    <mergeCell ref="B10:C10"/>
    <mergeCell ref="B13:F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E32:E33"/>
    <mergeCell ref="F32:F33"/>
    <mergeCell ref="G32:G33"/>
    <mergeCell ref="B34:C34"/>
    <mergeCell ref="B35:C35"/>
    <mergeCell ref="B38:F38"/>
    <mergeCell ref="B25:C25"/>
    <mergeCell ref="B26:C26"/>
    <mergeCell ref="B27:C27"/>
    <mergeCell ref="B28:C28"/>
    <mergeCell ref="B31:F31"/>
    <mergeCell ref="B32:C33"/>
    <mergeCell ref="D32:D33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3" width="12.63"/>
    <col customWidth="1" min="4" max="4" width="14.63"/>
    <col customWidth="1" min="5" max="6" width="12.63"/>
  </cols>
  <sheetData>
    <row r="1" ht="15.75" customHeight="1">
      <c r="A1" s="1"/>
      <c r="B1" s="2" t="s">
        <v>0</v>
      </c>
      <c r="E1" s="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4.0" customHeight="1">
      <c r="A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/>
      <c r="B3" s="6" t="str">
        <f>HYPERLINK("https://www.egestor.com.br","Teste grátis! Controle financeiro, emissão de notas fiscais eletrônicas e muito mais!")</f>
        <v>Teste grátis! Controle financeiro, emissão de notas fiscais eletrônicas e muito mais!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27" t="s">
        <v>21</v>
      </c>
      <c r="C5" s="28"/>
      <c r="D5" s="28"/>
      <c r="E5" s="28"/>
      <c r="F5" s="2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30" t="s">
        <v>22</v>
      </c>
      <c r="C6" s="31"/>
      <c r="D6" s="32" t="s">
        <v>23</v>
      </c>
      <c r="E6" s="33" t="s">
        <v>24</v>
      </c>
      <c r="F6" s="34" t="s">
        <v>25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35" t="s">
        <v>26</v>
      </c>
      <c r="C7" s="36"/>
      <c r="D7" s="37">
        <v>22000.0</v>
      </c>
      <c r="E7" s="37">
        <v>16000.0</v>
      </c>
      <c r="F7" s="38">
        <f t="shared" ref="F7:F9" si="1">D7-E7</f>
        <v>6000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39" t="s">
        <v>27</v>
      </c>
      <c r="C8" s="36"/>
      <c r="D8" s="40">
        <v>2500.0</v>
      </c>
      <c r="E8" s="40">
        <v>1700.0</v>
      </c>
      <c r="F8" s="41">
        <f t="shared" si="1"/>
        <v>800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/>
      <c r="B9" s="35" t="s">
        <v>28</v>
      </c>
      <c r="C9" s="36"/>
      <c r="D9" s="37">
        <v>7000.0</v>
      </c>
      <c r="E9" s="37">
        <v>7000.0</v>
      </c>
      <c r="F9" s="38">
        <f t="shared" si="1"/>
        <v>0</v>
      </c>
      <c r="G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42" t="s">
        <v>29</v>
      </c>
      <c r="C10" s="43"/>
      <c r="D10" s="44">
        <f t="shared" ref="D10:F10" si="2">SUM(D7:D9)</f>
        <v>31500</v>
      </c>
      <c r="E10" s="44">
        <f t="shared" si="2"/>
        <v>24700</v>
      </c>
      <c r="F10" s="45">
        <f t="shared" si="2"/>
        <v>6800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46" t="s">
        <v>30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47" t="s">
        <v>22</v>
      </c>
      <c r="C14" s="48"/>
      <c r="D14" s="49" t="s">
        <v>23</v>
      </c>
      <c r="E14" s="50" t="s">
        <v>31</v>
      </c>
      <c r="F14" s="51" t="s">
        <v>25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52" t="s">
        <v>32</v>
      </c>
      <c r="C15" s="53"/>
      <c r="D15" s="54">
        <v>160.0</v>
      </c>
      <c r="E15" s="54">
        <v>120.0</v>
      </c>
      <c r="F15" s="55">
        <f t="shared" ref="F15:F27" si="3">D15-E15</f>
        <v>40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56" t="s">
        <v>33</v>
      </c>
      <c r="C16" s="53"/>
      <c r="D16" s="57">
        <v>2200.0</v>
      </c>
      <c r="E16" s="57">
        <v>2200.0</v>
      </c>
      <c r="F16" s="58">
        <f t="shared" si="3"/>
        <v>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52" t="s">
        <v>34</v>
      </c>
      <c r="C17" s="53"/>
      <c r="D17" s="54">
        <v>250.0</v>
      </c>
      <c r="E17" s="54">
        <v>180.0</v>
      </c>
      <c r="F17" s="55">
        <f t="shared" si="3"/>
        <v>70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56" t="s">
        <v>35</v>
      </c>
      <c r="C18" s="53"/>
      <c r="D18" s="59">
        <v>120.0</v>
      </c>
      <c r="E18" s="59">
        <v>120.0</v>
      </c>
      <c r="F18" s="58">
        <f t="shared" si="3"/>
        <v>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52" t="s">
        <v>36</v>
      </c>
      <c r="C19" s="53"/>
      <c r="D19" s="60">
        <v>54.9</v>
      </c>
      <c r="E19" s="60">
        <v>54.9</v>
      </c>
      <c r="F19" s="55">
        <f t="shared" si="3"/>
        <v>0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56" t="s">
        <v>37</v>
      </c>
      <c r="C20" s="53"/>
      <c r="D20" s="57">
        <v>0.0</v>
      </c>
      <c r="E20" s="57">
        <v>0.0</v>
      </c>
      <c r="F20" s="58">
        <f t="shared" si="3"/>
        <v>0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52" t="s">
        <v>38</v>
      </c>
      <c r="C21" s="53"/>
      <c r="D21" s="54">
        <v>600.0</v>
      </c>
      <c r="E21" s="54">
        <v>600.0</v>
      </c>
      <c r="F21" s="55">
        <f t="shared" si="3"/>
        <v>0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56" t="s">
        <v>39</v>
      </c>
      <c r="C22" s="53"/>
      <c r="D22" s="57">
        <v>200.0</v>
      </c>
      <c r="E22" s="57">
        <v>0.0</v>
      </c>
      <c r="F22" s="58">
        <f t="shared" si="3"/>
        <v>200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52" t="s">
        <v>40</v>
      </c>
      <c r="C23" s="53"/>
      <c r="D23" s="61">
        <v>300.0</v>
      </c>
      <c r="E23" s="61">
        <v>120.0</v>
      </c>
      <c r="F23" s="55">
        <f t="shared" si="3"/>
        <v>180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56" t="s">
        <v>41</v>
      </c>
      <c r="C24" s="53"/>
      <c r="D24" s="62">
        <v>16000.0</v>
      </c>
      <c r="E24" s="62">
        <v>8.0</v>
      </c>
      <c r="F24" s="58">
        <f t="shared" si="3"/>
        <v>15992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52" t="s">
        <v>42</v>
      </c>
      <c r="C25" s="53"/>
      <c r="D25" s="60">
        <v>7000.0</v>
      </c>
      <c r="E25" s="60">
        <v>7000.0</v>
      </c>
      <c r="F25" s="55">
        <f t="shared" si="3"/>
        <v>0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56" t="s">
        <v>43</v>
      </c>
      <c r="C26" s="53"/>
      <c r="D26" s="62">
        <v>2500.0</v>
      </c>
      <c r="E26" s="62">
        <v>2500.0</v>
      </c>
      <c r="F26" s="58">
        <f t="shared" si="3"/>
        <v>0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52" t="s">
        <v>44</v>
      </c>
      <c r="C27" s="53"/>
      <c r="D27" s="60">
        <v>500.0</v>
      </c>
      <c r="E27" s="60">
        <v>140.0</v>
      </c>
      <c r="F27" s="55">
        <f t="shared" si="3"/>
        <v>360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63" t="s">
        <v>29</v>
      </c>
      <c r="C28" s="64"/>
      <c r="D28" s="65">
        <f t="shared" ref="D28:F28" si="4">SUM(D15:D27)</f>
        <v>29884.9</v>
      </c>
      <c r="E28" s="65">
        <f t="shared" si="4"/>
        <v>13042.9</v>
      </c>
      <c r="F28" s="65">
        <f t="shared" si="4"/>
        <v>16842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66" t="s">
        <v>60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67" t="s">
        <v>61</v>
      </c>
      <c r="C32" s="68"/>
      <c r="D32" s="69" t="s">
        <v>23</v>
      </c>
      <c r="E32" s="70" t="s">
        <v>47</v>
      </c>
      <c r="F32" s="71" t="s">
        <v>48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72"/>
      <c r="C33" s="73"/>
      <c r="D33" s="74"/>
      <c r="E33" s="74"/>
      <c r="F33" s="75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76" t="s">
        <v>49</v>
      </c>
      <c r="C34" s="77"/>
      <c r="D34" s="78">
        <f t="shared" ref="D34:F34" si="5">D10</f>
        <v>31500</v>
      </c>
      <c r="E34" s="78">
        <f t="shared" si="5"/>
        <v>24700</v>
      </c>
      <c r="F34" s="79">
        <f t="shared" si="5"/>
        <v>6800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80" t="s">
        <v>50</v>
      </c>
      <c r="C35" s="81"/>
      <c r="D35" s="82">
        <f t="shared" ref="D35:F35" si="6">D28</f>
        <v>29884.9</v>
      </c>
      <c r="E35" s="82">
        <f t="shared" si="6"/>
        <v>13042.9</v>
      </c>
      <c r="F35" s="83">
        <f t="shared" si="6"/>
        <v>16842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84" t="s">
        <v>51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4">
    <mergeCell ref="B1:D2"/>
    <mergeCell ref="E1:F2"/>
    <mergeCell ref="B3:F3"/>
    <mergeCell ref="B5:F5"/>
    <mergeCell ref="B6:C6"/>
    <mergeCell ref="B7:C7"/>
    <mergeCell ref="B8:C8"/>
    <mergeCell ref="B9:C9"/>
    <mergeCell ref="B10:C10"/>
    <mergeCell ref="B13:F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E32:E33"/>
    <mergeCell ref="F32:F33"/>
    <mergeCell ref="G32:G33"/>
    <mergeCell ref="B34:C34"/>
    <mergeCell ref="B35:C35"/>
    <mergeCell ref="B38:F38"/>
    <mergeCell ref="B25:C25"/>
    <mergeCell ref="B26:C26"/>
    <mergeCell ref="B27:C27"/>
    <mergeCell ref="B28:C28"/>
    <mergeCell ref="B31:F31"/>
    <mergeCell ref="B32:C33"/>
    <mergeCell ref="D32:D33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3" width="12.63"/>
    <col customWidth="1" min="4" max="4" width="14.63"/>
    <col customWidth="1" min="5" max="6" width="12.63"/>
  </cols>
  <sheetData>
    <row r="1" ht="15.75" customHeight="1">
      <c r="A1" s="1"/>
      <c r="B1" s="2" t="s">
        <v>0</v>
      </c>
      <c r="E1" s="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4.0" customHeight="1">
      <c r="A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/>
      <c r="B3" s="6" t="str">
        <f>HYPERLINK("https://www.egestor.com.br","Teste grátis! Controle financeiro, emissão de notas fiscais eletrônicas e muito mais!")</f>
        <v>Teste grátis! Controle financeiro, emissão de notas fiscais eletrônicas e muito mais!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27" t="s">
        <v>21</v>
      </c>
      <c r="C5" s="28"/>
      <c r="D5" s="28"/>
      <c r="E5" s="28"/>
      <c r="F5" s="2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30" t="s">
        <v>22</v>
      </c>
      <c r="C6" s="31"/>
      <c r="D6" s="32" t="s">
        <v>23</v>
      </c>
      <c r="E6" s="33" t="s">
        <v>24</v>
      </c>
      <c r="F6" s="34" t="s">
        <v>25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35" t="s">
        <v>26</v>
      </c>
      <c r="C7" s="36"/>
      <c r="D7" s="37">
        <v>22000.0</v>
      </c>
      <c r="E7" s="37">
        <v>16000.0</v>
      </c>
      <c r="F7" s="38">
        <f t="shared" ref="F7:F9" si="1">D7-E7</f>
        <v>6000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39" t="s">
        <v>27</v>
      </c>
      <c r="C8" s="36"/>
      <c r="D8" s="40">
        <v>2500.0</v>
      </c>
      <c r="E8" s="40">
        <v>1700.0</v>
      </c>
      <c r="F8" s="41">
        <f t="shared" si="1"/>
        <v>800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/>
      <c r="B9" s="35" t="s">
        <v>28</v>
      </c>
      <c r="C9" s="36"/>
      <c r="D9" s="37">
        <v>7000.0</v>
      </c>
      <c r="E9" s="37">
        <v>7000.0</v>
      </c>
      <c r="F9" s="38">
        <f t="shared" si="1"/>
        <v>0</v>
      </c>
      <c r="G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42" t="s">
        <v>29</v>
      </c>
      <c r="C10" s="43"/>
      <c r="D10" s="44">
        <f t="shared" ref="D10:F10" si="2">SUM(D7:D9)</f>
        <v>31500</v>
      </c>
      <c r="E10" s="44">
        <f t="shared" si="2"/>
        <v>24700</v>
      </c>
      <c r="F10" s="45">
        <f t="shared" si="2"/>
        <v>6800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46" t="s">
        <v>30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47" t="s">
        <v>22</v>
      </c>
      <c r="C14" s="48"/>
      <c r="D14" s="49" t="s">
        <v>23</v>
      </c>
      <c r="E14" s="50" t="s">
        <v>31</v>
      </c>
      <c r="F14" s="51" t="s">
        <v>25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52" t="s">
        <v>32</v>
      </c>
      <c r="C15" s="53"/>
      <c r="D15" s="54">
        <v>160.0</v>
      </c>
      <c r="E15" s="54">
        <v>120.0</v>
      </c>
      <c r="F15" s="55">
        <f t="shared" ref="F15:F27" si="3">D15-E15</f>
        <v>40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56" t="s">
        <v>33</v>
      </c>
      <c r="C16" s="53"/>
      <c r="D16" s="57">
        <v>2200.0</v>
      </c>
      <c r="E16" s="57">
        <v>2200.0</v>
      </c>
      <c r="F16" s="58">
        <f t="shared" si="3"/>
        <v>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52" t="s">
        <v>34</v>
      </c>
      <c r="C17" s="53"/>
      <c r="D17" s="54">
        <v>250.0</v>
      </c>
      <c r="E17" s="54">
        <v>180.0</v>
      </c>
      <c r="F17" s="55">
        <f t="shared" si="3"/>
        <v>70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56" t="s">
        <v>35</v>
      </c>
      <c r="C18" s="53"/>
      <c r="D18" s="59">
        <v>120.0</v>
      </c>
      <c r="E18" s="59">
        <v>120.0</v>
      </c>
      <c r="F18" s="58">
        <f t="shared" si="3"/>
        <v>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52" t="s">
        <v>36</v>
      </c>
      <c r="C19" s="53"/>
      <c r="D19" s="60">
        <v>54.9</v>
      </c>
      <c r="E19" s="60">
        <v>54.9</v>
      </c>
      <c r="F19" s="55">
        <f t="shared" si="3"/>
        <v>0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56" t="s">
        <v>37</v>
      </c>
      <c r="C20" s="53"/>
      <c r="D20" s="57">
        <v>0.0</v>
      </c>
      <c r="E20" s="57">
        <v>0.0</v>
      </c>
      <c r="F20" s="58">
        <f t="shared" si="3"/>
        <v>0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52" t="s">
        <v>38</v>
      </c>
      <c r="C21" s="53"/>
      <c r="D21" s="54">
        <v>600.0</v>
      </c>
      <c r="E21" s="54">
        <v>600.0</v>
      </c>
      <c r="F21" s="55">
        <f t="shared" si="3"/>
        <v>0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56" t="s">
        <v>39</v>
      </c>
      <c r="C22" s="53"/>
      <c r="D22" s="57">
        <v>200.0</v>
      </c>
      <c r="E22" s="57">
        <v>0.0</v>
      </c>
      <c r="F22" s="58">
        <f t="shared" si="3"/>
        <v>200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52" t="s">
        <v>40</v>
      </c>
      <c r="C23" s="53"/>
      <c r="D23" s="61">
        <v>300.0</v>
      </c>
      <c r="E23" s="61">
        <v>120.0</v>
      </c>
      <c r="F23" s="55">
        <f t="shared" si="3"/>
        <v>180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56" t="s">
        <v>41</v>
      </c>
      <c r="C24" s="53"/>
      <c r="D24" s="62">
        <v>16000.0</v>
      </c>
      <c r="E24" s="62">
        <v>8.0</v>
      </c>
      <c r="F24" s="58">
        <f t="shared" si="3"/>
        <v>15992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52" t="s">
        <v>42</v>
      </c>
      <c r="C25" s="53"/>
      <c r="D25" s="60">
        <v>7000.0</v>
      </c>
      <c r="E25" s="60">
        <v>7000.0</v>
      </c>
      <c r="F25" s="55">
        <f t="shared" si="3"/>
        <v>0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56" t="s">
        <v>43</v>
      </c>
      <c r="C26" s="53"/>
      <c r="D26" s="62">
        <v>2500.0</v>
      </c>
      <c r="E26" s="62">
        <v>2500.0</v>
      </c>
      <c r="F26" s="58">
        <f t="shared" si="3"/>
        <v>0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52" t="s">
        <v>44</v>
      </c>
      <c r="C27" s="53"/>
      <c r="D27" s="60">
        <v>500.0</v>
      </c>
      <c r="E27" s="60">
        <v>140.0</v>
      </c>
      <c r="F27" s="55">
        <f t="shared" si="3"/>
        <v>360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63" t="s">
        <v>29</v>
      </c>
      <c r="C28" s="64"/>
      <c r="D28" s="65">
        <f t="shared" ref="D28:F28" si="4">SUM(D15:D27)</f>
        <v>29884.9</v>
      </c>
      <c r="E28" s="65">
        <f t="shared" si="4"/>
        <v>13042.9</v>
      </c>
      <c r="F28" s="65">
        <f t="shared" si="4"/>
        <v>16842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66" t="s">
        <v>62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67" t="s">
        <v>63</v>
      </c>
      <c r="C32" s="68"/>
      <c r="D32" s="69" t="s">
        <v>23</v>
      </c>
      <c r="E32" s="70" t="s">
        <v>47</v>
      </c>
      <c r="F32" s="71" t="s">
        <v>48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72"/>
      <c r="C33" s="73"/>
      <c r="D33" s="74"/>
      <c r="E33" s="74"/>
      <c r="F33" s="75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76" t="s">
        <v>49</v>
      </c>
      <c r="C34" s="77"/>
      <c r="D34" s="78">
        <f t="shared" ref="D34:F34" si="5">D10</f>
        <v>31500</v>
      </c>
      <c r="E34" s="78">
        <f t="shared" si="5"/>
        <v>24700</v>
      </c>
      <c r="F34" s="79">
        <f t="shared" si="5"/>
        <v>6800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80" t="s">
        <v>50</v>
      </c>
      <c r="C35" s="81"/>
      <c r="D35" s="82">
        <f t="shared" ref="D35:F35" si="6">D28</f>
        <v>29884.9</v>
      </c>
      <c r="E35" s="82">
        <f t="shared" si="6"/>
        <v>13042.9</v>
      </c>
      <c r="F35" s="83">
        <f t="shared" si="6"/>
        <v>16842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84" t="s">
        <v>51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4">
    <mergeCell ref="B1:D2"/>
    <mergeCell ref="E1:F2"/>
    <mergeCell ref="B3:F3"/>
    <mergeCell ref="B5:F5"/>
    <mergeCell ref="B6:C6"/>
    <mergeCell ref="B7:C7"/>
    <mergeCell ref="B8:C8"/>
    <mergeCell ref="B9:C9"/>
    <mergeCell ref="B10:C10"/>
    <mergeCell ref="B13:F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E32:E33"/>
    <mergeCell ref="F32:F33"/>
    <mergeCell ref="G32:G33"/>
    <mergeCell ref="B34:C34"/>
    <mergeCell ref="B35:C35"/>
    <mergeCell ref="B38:F38"/>
    <mergeCell ref="B25:C25"/>
    <mergeCell ref="B26:C26"/>
    <mergeCell ref="B27:C27"/>
    <mergeCell ref="B28:C28"/>
    <mergeCell ref="B31:F31"/>
    <mergeCell ref="B32:C33"/>
    <mergeCell ref="D32:D33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3" width="12.63"/>
    <col customWidth="1" min="4" max="4" width="14.63"/>
    <col customWidth="1" min="5" max="6" width="12.63"/>
  </cols>
  <sheetData>
    <row r="1" ht="15.75" customHeight="1">
      <c r="A1" s="1"/>
      <c r="B1" s="2" t="s">
        <v>0</v>
      </c>
      <c r="E1" s="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4.0" customHeight="1">
      <c r="A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/>
      <c r="B3" s="6" t="str">
        <f>HYPERLINK("https://www.egestor.com.br","Teste grátis! Controle financeiro, emissão de notas fiscais eletrônicas e muito mais!")</f>
        <v>Teste grátis! Controle financeiro, emissão de notas fiscais eletrônicas e muito mais!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27" t="s">
        <v>21</v>
      </c>
      <c r="C5" s="28"/>
      <c r="D5" s="28"/>
      <c r="E5" s="28"/>
      <c r="F5" s="2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30" t="s">
        <v>22</v>
      </c>
      <c r="C6" s="31"/>
      <c r="D6" s="32" t="s">
        <v>23</v>
      </c>
      <c r="E6" s="33" t="s">
        <v>24</v>
      </c>
      <c r="F6" s="34" t="s">
        <v>25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35" t="s">
        <v>26</v>
      </c>
      <c r="C7" s="36"/>
      <c r="D7" s="37">
        <v>22000.0</v>
      </c>
      <c r="E7" s="37">
        <v>16000.0</v>
      </c>
      <c r="F7" s="38">
        <f t="shared" ref="F7:F9" si="1">D7-E7</f>
        <v>6000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39" t="s">
        <v>27</v>
      </c>
      <c r="C8" s="36"/>
      <c r="D8" s="40">
        <v>2500.0</v>
      </c>
      <c r="E8" s="40">
        <v>1700.0</v>
      </c>
      <c r="F8" s="41">
        <f t="shared" si="1"/>
        <v>800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/>
      <c r="B9" s="35" t="s">
        <v>28</v>
      </c>
      <c r="C9" s="36"/>
      <c r="D9" s="37">
        <v>7000.0</v>
      </c>
      <c r="E9" s="37">
        <v>7000.0</v>
      </c>
      <c r="F9" s="38">
        <f t="shared" si="1"/>
        <v>0</v>
      </c>
      <c r="G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42" t="s">
        <v>29</v>
      </c>
      <c r="C10" s="43"/>
      <c r="D10" s="44">
        <f t="shared" ref="D10:F10" si="2">SUM(D7:D9)</f>
        <v>31500</v>
      </c>
      <c r="E10" s="44">
        <f t="shared" si="2"/>
        <v>24700</v>
      </c>
      <c r="F10" s="45">
        <f t="shared" si="2"/>
        <v>6800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46" t="s">
        <v>30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47" t="s">
        <v>22</v>
      </c>
      <c r="C14" s="48"/>
      <c r="D14" s="49" t="s">
        <v>23</v>
      </c>
      <c r="E14" s="50" t="s">
        <v>31</v>
      </c>
      <c r="F14" s="51" t="s">
        <v>25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52" t="s">
        <v>32</v>
      </c>
      <c r="C15" s="53"/>
      <c r="D15" s="54">
        <v>160.0</v>
      </c>
      <c r="E15" s="54">
        <v>120.0</v>
      </c>
      <c r="F15" s="55">
        <f t="shared" ref="F15:F27" si="3">D15-E15</f>
        <v>40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56" t="s">
        <v>33</v>
      </c>
      <c r="C16" s="53"/>
      <c r="D16" s="57">
        <v>2200.0</v>
      </c>
      <c r="E16" s="57">
        <v>2200.0</v>
      </c>
      <c r="F16" s="58">
        <f t="shared" si="3"/>
        <v>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52" t="s">
        <v>34</v>
      </c>
      <c r="C17" s="53"/>
      <c r="D17" s="54">
        <v>250.0</v>
      </c>
      <c r="E17" s="54">
        <v>180.0</v>
      </c>
      <c r="F17" s="55">
        <f t="shared" si="3"/>
        <v>70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56" t="s">
        <v>35</v>
      </c>
      <c r="C18" s="53"/>
      <c r="D18" s="59">
        <v>120.0</v>
      </c>
      <c r="E18" s="59">
        <v>120.0</v>
      </c>
      <c r="F18" s="58">
        <f t="shared" si="3"/>
        <v>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52" t="s">
        <v>36</v>
      </c>
      <c r="C19" s="53"/>
      <c r="D19" s="60">
        <v>54.9</v>
      </c>
      <c r="E19" s="60">
        <v>54.9</v>
      </c>
      <c r="F19" s="55">
        <f t="shared" si="3"/>
        <v>0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56" t="s">
        <v>37</v>
      </c>
      <c r="C20" s="53"/>
      <c r="D20" s="57">
        <v>0.0</v>
      </c>
      <c r="E20" s="57">
        <v>0.0</v>
      </c>
      <c r="F20" s="58">
        <f t="shared" si="3"/>
        <v>0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52" t="s">
        <v>38</v>
      </c>
      <c r="C21" s="53"/>
      <c r="D21" s="54">
        <v>600.0</v>
      </c>
      <c r="E21" s="54">
        <v>600.0</v>
      </c>
      <c r="F21" s="55">
        <f t="shared" si="3"/>
        <v>0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56" t="s">
        <v>39</v>
      </c>
      <c r="C22" s="53"/>
      <c r="D22" s="57">
        <v>200.0</v>
      </c>
      <c r="E22" s="57">
        <v>0.0</v>
      </c>
      <c r="F22" s="58">
        <f t="shared" si="3"/>
        <v>200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52" t="s">
        <v>40</v>
      </c>
      <c r="C23" s="53"/>
      <c r="D23" s="61">
        <v>300.0</v>
      </c>
      <c r="E23" s="61">
        <v>120.0</v>
      </c>
      <c r="F23" s="55">
        <f t="shared" si="3"/>
        <v>180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56" t="s">
        <v>41</v>
      </c>
      <c r="C24" s="53"/>
      <c r="D24" s="62">
        <v>16000.0</v>
      </c>
      <c r="E24" s="62">
        <v>8.0</v>
      </c>
      <c r="F24" s="58">
        <f t="shared" si="3"/>
        <v>15992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52" t="s">
        <v>42</v>
      </c>
      <c r="C25" s="53"/>
      <c r="D25" s="60">
        <v>7000.0</v>
      </c>
      <c r="E25" s="60">
        <v>7000.0</v>
      </c>
      <c r="F25" s="55">
        <f t="shared" si="3"/>
        <v>0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56" t="s">
        <v>43</v>
      </c>
      <c r="C26" s="53"/>
      <c r="D26" s="62">
        <v>2500.0</v>
      </c>
      <c r="E26" s="62">
        <v>2500.0</v>
      </c>
      <c r="F26" s="58">
        <f t="shared" si="3"/>
        <v>0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52" t="s">
        <v>44</v>
      </c>
      <c r="C27" s="53"/>
      <c r="D27" s="60">
        <v>500.0</v>
      </c>
      <c r="E27" s="60">
        <v>140.0</v>
      </c>
      <c r="F27" s="55">
        <f t="shared" si="3"/>
        <v>360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63" t="s">
        <v>29</v>
      </c>
      <c r="C28" s="64"/>
      <c r="D28" s="65">
        <f t="shared" ref="D28:F28" si="4">SUM(D15:D27)</f>
        <v>29884.9</v>
      </c>
      <c r="E28" s="65">
        <f t="shared" si="4"/>
        <v>13042.9</v>
      </c>
      <c r="F28" s="65">
        <f t="shared" si="4"/>
        <v>16842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66" t="s">
        <v>64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67" t="s">
        <v>65</v>
      </c>
      <c r="C32" s="68"/>
      <c r="D32" s="69" t="s">
        <v>23</v>
      </c>
      <c r="E32" s="70" t="s">
        <v>47</v>
      </c>
      <c r="F32" s="71" t="s">
        <v>48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72"/>
      <c r="C33" s="73"/>
      <c r="D33" s="74"/>
      <c r="E33" s="74"/>
      <c r="F33" s="75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76" t="s">
        <v>49</v>
      </c>
      <c r="C34" s="77"/>
      <c r="D34" s="78">
        <f t="shared" ref="D34:F34" si="5">D10</f>
        <v>31500</v>
      </c>
      <c r="E34" s="78">
        <f t="shared" si="5"/>
        <v>24700</v>
      </c>
      <c r="F34" s="79">
        <f t="shared" si="5"/>
        <v>6800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80" t="s">
        <v>50</v>
      </c>
      <c r="C35" s="81"/>
      <c r="D35" s="82">
        <f t="shared" ref="D35:F35" si="6">D28</f>
        <v>29884.9</v>
      </c>
      <c r="E35" s="82">
        <f t="shared" si="6"/>
        <v>13042.9</v>
      </c>
      <c r="F35" s="83">
        <f t="shared" si="6"/>
        <v>16842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84" t="s">
        <v>51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4">
    <mergeCell ref="B1:D2"/>
    <mergeCell ref="E1:F2"/>
    <mergeCell ref="B3:F3"/>
    <mergeCell ref="B5:F5"/>
    <mergeCell ref="B6:C6"/>
    <mergeCell ref="B7:C7"/>
    <mergeCell ref="B8:C8"/>
    <mergeCell ref="B9:C9"/>
    <mergeCell ref="B10:C10"/>
    <mergeCell ref="B13:F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E32:E33"/>
    <mergeCell ref="F32:F33"/>
    <mergeCell ref="G32:G33"/>
    <mergeCell ref="B34:C34"/>
    <mergeCell ref="B35:C35"/>
    <mergeCell ref="B38:F38"/>
    <mergeCell ref="B25:C25"/>
    <mergeCell ref="B26:C26"/>
    <mergeCell ref="B27:C27"/>
    <mergeCell ref="B28:C28"/>
    <mergeCell ref="B31:F31"/>
    <mergeCell ref="B32:C33"/>
    <mergeCell ref="D32:D33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3" width="12.63"/>
    <col customWidth="1" min="4" max="4" width="14.63"/>
    <col customWidth="1" min="5" max="6" width="12.63"/>
  </cols>
  <sheetData>
    <row r="1" ht="15.75" customHeight="1">
      <c r="A1" s="1"/>
      <c r="B1" s="2" t="s">
        <v>0</v>
      </c>
      <c r="E1" s="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4.0" customHeight="1">
      <c r="A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/>
      <c r="B3" s="6" t="str">
        <f>HYPERLINK("https://www.egestor.com.br","Teste grátis! Controle financeiro, emissão de notas fiscais eletrônicas e muito mais!")</f>
        <v>Teste grátis! Controle financeiro, emissão de notas fiscais eletrônicas e muito mais!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27" t="s">
        <v>21</v>
      </c>
      <c r="C5" s="28"/>
      <c r="D5" s="28"/>
      <c r="E5" s="28"/>
      <c r="F5" s="2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30" t="s">
        <v>22</v>
      </c>
      <c r="C6" s="31"/>
      <c r="D6" s="32" t="s">
        <v>23</v>
      </c>
      <c r="E6" s="33" t="s">
        <v>24</v>
      </c>
      <c r="F6" s="34" t="s">
        <v>25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35" t="s">
        <v>26</v>
      </c>
      <c r="C7" s="36"/>
      <c r="D7" s="37">
        <v>22000.0</v>
      </c>
      <c r="E7" s="37">
        <v>16000.0</v>
      </c>
      <c r="F7" s="38">
        <f t="shared" ref="F7:F9" si="1">D7-E7</f>
        <v>6000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39" t="s">
        <v>27</v>
      </c>
      <c r="C8" s="36"/>
      <c r="D8" s="40">
        <v>2500.0</v>
      </c>
      <c r="E8" s="40">
        <v>1700.0</v>
      </c>
      <c r="F8" s="41">
        <f t="shared" si="1"/>
        <v>800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/>
      <c r="B9" s="35" t="s">
        <v>28</v>
      </c>
      <c r="C9" s="36"/>
      <c r="D9" s="37">
        <v>7000.0</v>
      </c>
      <c r="E9" s="37">
        <v>7000.0</v>
      </c>
      <c r="F9" s="38">
        <f t="shared" si="1"/>
        <v>0</v>
      </c>
      <c r="G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42" t="s">
        <v>29</v>
      </c>
      <c r="C10" s="43"/>
      <c r="D10" s="44">
        <f t="shared" ref="D10:F10" si="2">SUM(D7:D9)</f>
        <v>31500</v>
      </c>
      <c r="E10" s="44">
        <f t="shared" si="2"/>
        <v>24700</v>
      </c>
      <c r="F10" s="45">
        <f t="shared" si="2"/>
        <v>6800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46" t="s">
        <v>30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47" t="s">
        <v>22</v>
      </c>
      <c r="C14" s="48"/>
      <c r="D14" s="49" t="s">
        <v>23</v>
      </c>
      <c r="E14" s="50" t="s">
        <v>31</v>
      </c>
      <c r="F14" s="51" t="s">
        <v>25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52" t="s">
        <v>32</v>
      </c>
      <c r="C15" s="53"/>
      <c r="D15" s="54">
        <v>160.0</v>
      </c>
      <c r="E15" s="54">
        <v>120.0</v>
      </c>
      <c r="F15" s="55">
        <f t="shared" ref="F15:F27" si="3">D15-E15</f>
        <v>40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56" t="s">
        <v>33</v>
      </c>
      <c r="C16" s="53"/>
      <c r="D16" s="57">
        <v>2200.0</v>
      </c>
      <c r="E16" s="57">
        <v>2200.0</v>
      </c>
      <c r="F16" s="58">
        <f t="shared" si="3"/>
        <v>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52" t="s">
        <v>34</v>
      </c>
      <c r="C17" s="53"/>
      <c r="D17" s="54">
        <v>250.0</v>
      </c>
      <c r="E17" s="54">
        <v>180.0</v>
      </c>
      <c r="F17" s="55">
        <f t="shared" si="3"/>
        <v>70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56" t="s">
        <v>35</v>
      </c>
      <c r="C18" s="53"/>
      <c r="D18" s="59">
        <v>120.0</v>
      </c>
      <c r="E18" s="59">
        <v>120.0</v>
      </c>
      <c r="F18" s="58">
        <f t="shared" si="3"/>
        <v>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52" t="s">
        <v>36</v>
      </c>
      <c r="C19" s="53"/>
      <c r="D19" s="60">
        <v>54.9</v>
      </c>
      <c r="E19" s="60">
        <v>54.9</v>
      </c>
      <c r="F19" s="55">
        <f t="shared" si="3"/>
        <v>0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56" t="s">
        <v>37</v>
      </c>
      <c r="C20" s="53"/>
      <c r="D20" s="57">
        <v>0.0</v>
      </c>
      <c r="E20" s="57">
        <v>0.0</v>
      </c>
      <c r="F20" s="58">
        <f t="shared" si="3"/>
        <v>0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52" t="s">
        <v>38</v>
      </c>
      <c r="C21" s="53"/>
      <c r="D21" s="54">
        <v>600.0</v>
      </c>
      <c r="E21" s="54">
        <v>600.0</v>
      </c>
      <c r="F21" s="55">
        <f t="shared" si="3"/>
        <v>0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56" t="s">
        <v>39</v>
      </c>
      <c r="C22" s="53"/>
      <c r="D22" s="57">
        <v>200.0</v>
      </c>
      <c r="E22" s="57">
        <v>0.0</v>
      </c>
      <c r="F22" s="58">
        <f t="shared" si="3"/>
        <v>200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52" t="s">
        <v>40</v>
      </c>
      <c r="C23" s="53"/>
      <c r="D23" s="61">
        <v>300.0</v>
      </c>
      <c r="E23" s="61">
        <v>120.0</v>
      </c>
      <c r="F23" s="55">
        <f t="shared" si="3"/>
        <v>180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56" t="s">
        <v>41</v>
      </c>
      <c r="C24" s="53"/>
      <c r="D24" s="62">
        <v>16000.0</v>
      </c>
      <c r="E24" s="62">
        <v>8.0</v>
      </c>
      <c r="F24" s="58">
        <f t="shared" si="3"/>
        <v>15992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52" t="s">
        <v>42</v>
      </c>
      <c r="C25" s="53"/>
      <c r="D25" s="60">
        <v>7000.0</v>
      </c>
      <c r="E25" s="60">
        <v>7000.0</v>
      </c>
      <c r="F25" s="55">
        <f t="shared" si="3"/>
        <v>0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56" t="s">
        <v>43</v>
      </c>
      <c r="C26" s="53"/>
      <c r="D26" s="62">
        <v>2500.0</v>
      </c>
      <c r="E26" s="62">
        <v>2500.0</v>
      </c>
      <c r="F26" s="58">
        <f t="shared" si="3"/>
        <v>0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52" t="s">
        <v>44</v>
      </c>
      <c r="C27" s="53"/>
      <c r="D27" s="60">
        <v>500.0</v>
      </c>
      <c r="E27" s="60">
        <v>140.0</v>
      </c>
      <c r="F27" s="55">
        <f t="shared" si="3"/>
        <v>360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63" t="s">
        <v>29</v>
      </c>
      <c r="C28" s="64"/>
      <c r="D28" s="65">
        <f t="shared" ref="D28:F28" si="4">SUM(D15:D27)</f>
        <v>29884.9</v>
      </c>
      <c r="E28" s="65">
        <f t="shared" si="4"/>
        <v>13042.9</v>
      </c>
      <c r="F28" s="65">
        <f t="shared" si="4"/>
        <v>16842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66" t="s">
        <v>66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67" t="s">
        <v>67</v>
      </c>
      <c r="C32" s="68"/>
      <c r="D32" s="69" t="s">
        <v>23</v>
      </c>
      <c r="E32" s="70" t="s">
        <v>47</v>
      </c>
      <c r="F32" s="71" t="s">
        <v>48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72"/>
      <c r="C33" s="73"/>
      <c r="D33" s="74"/>
      <c r="E33" s="74"/>
      <c r="F33" s="75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76" t="s">
        <v>49</v>
      </c>
      <c r="C34" s="77"/>
      <c r="D34" s="78">
        <f t="shared" ref="D34:F34" si="5">D10</f>
        <v>31500</v>
      </c>
      <c r="E34" s="78">
        <f t="shared" si="5"/>
        <v>24700</v>
      </c>
      <c r="F34" s="79">
        <f t="shared" si="5"/>
        <v>6800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80" t="s">
        <v>50</v>
      </c>
      <c r="C35" s="81"/>
      <c r="D35" s="82">
        <f t="shared" ref="D35:F35" si="6">D28</f>
        <v>29884.9</v>
      </c>
      <c r="E35" s="82">
        <f t="shared" si="6"/>
        <v>13042.9</v>
      </c>
      <c r="F35" s="83">
        <f t="shared" si="6"/>
        <v>16842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84" t="s">
        <v>51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4">
    <mergeCell ref="B1:D2"/>
    <mergeCell ref="E1:F2"/>
    <mergeCell ref="B3:F3"/>
    <mergeCell ref="B5:F5"/>
    <mergeCell ref="B6:C6"/>
    <mergeCell ref="B7:C7"/>
    <mergeCell ref="B8:C8"/>
    <mergeCell ref="B9:C9"/>
    <mergeCell ref="B10:C10"/>
    <mergeCell ref="B13:F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E32:E33"/>
    <mergeCell ref="F32:F33"/>
    <mergeCell ref="G32:G33"/>
    <mergeCell ref="B34:C34"/>
    <mergeCell ref="B35:C35"/>
    <mergeCell ref="B38:F38"/>
    <mergeCell ref="B25:C25"/>
    <mergeCell ref="B26:C26"/>
    <mergeCell ref="B27:C27"/>
    <mergeCell ref="B28:C28"/>
    <mergeCell ref="B31:F31"/>
    <mergeCell ref="B32:C33"/>
    <mergeCell ref="D32:D33"/>
  </mergeCell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3" width="12.63"/>
    <col customWidth="1" min="4" max="4" width="14.63"/>
    <col customWidth="1" min="5" max="6" width="12.63"/>
  </cols>
  <sheetData>
    <row r="1" ht="15.75" customHeight="1">
      <c r="A1" s="1"/>
      <c r="B1" s="2" t="s">
        <v>0</v>
      </c>
      <c r="E1" s="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4.0" customHeight="1">
      <c r="A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/>
      <c r="B3" s="6" t="str">
        <f>HYPERLINK("https://www.egestor.com.br","Teste grátis! Controle financeiro, emissão de notas fiscais eletrônicas e muito mais!")</f>
        <v>Teste grátis! Controle financeiro, emissão de notas fiscais eletrônicas e muito mais!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27" t="s">
        <v>21</v>
      </c>
      <c r="C5" s="28"/>
      <c r="D5" s="28"/>
      <c r="E5" s="28"/>
      <c r="F5" s="2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30" t="s">
        <v>22</v>
      </c>
      <c r="C6" s="31"/>
      <c r="D6" s="32" t="s">
        <v>23</v>
      </c>
      <c r="E6" s="33" t="s">
        <v>24</v>
      </c>
      <c r="F6" s="34" t="s">
        <v>25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35" t="s">
        <v>26</v>
      </c>
      <c r="C7" s="36"/>
      <c r="D7" s="37">
        <v>22000.0</v>
      </c>
      <c r="E7" s="37">
        <v>16000.0</v>
      </c>
      <c r="F7" s="38">
        <f t="shared" ref="F7:F9" si="1">D7-E7</f>
        <v>6000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39" t="s">
        <v>27</v>
      </c>
      <c r="C8" s="36"/>
      <c r="D8" s="40">
        <v>2500.0</v>
      </c>
      <c r="E8" s="40">
        <v>1700.0</v>
      </c>
      <c r="F8" s="41">
        <f t="shared" si="1"/>
        <v>800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/>
      <c r="B9" s="35" t="s">
        <v>28</v>
      </c>
      <c r="C9" s="36"/>
      <c r="D9" s="37">
        <v>7000.0</v>
      </c>
      <c r="E9" s="37">
        <v>7000.0</v>
      </c>
      <c r="F9" s="38">
        <f t="shared" si="1"/>
        <v>0</v>
      </c>
      <c r="G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42" t="s">
        <v>29</v>
      </c>
      <c r="C10" s="43"/>
      <c r="D10" s="44">
        <f t="shared" ref="D10:F10" si="2">SUM(D7:D9)</f>
        <v>31500</v>
      </c>
      <c r="E10" s="44">
        <f t="shared" si="2"/>
        <v>24700</v>
      </c>
      <c r="F10" s="45">
        <f t="shared" si="2"/>
        <v>6800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46" t="s">
        <v>30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47" t="s">
        <v>22</v>
      </c>
      <c r="C14" s="48"/>
      <c r="D14" s="49" t="s">
        <v>23</v>
      </c>
      <c r="E14" s="50" t="s">
        <v>31</v>
      </c>
      <c r="F14" s="51" t="s">
        <v>25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52" t="s">
        <v>32</v>
      </c>
      <c r="C15" s="53"/>
      <c r="D15" s="54">
        <v>160.0</v>
      </c>
      <c r="E15" s="54">
        <v>120.0</v>
      </c>
      <c r="F15" s="55">
        <f t="shared" ref="F15:F27" si="3">D15-E15</f>
        <v>40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56" t="s">
        <v>33</v>
      </c>
      <c r="C16" s="53"/>
      <c r="D16" s="57">
        <v>2200.0</v>
      </c>
      <c r="E16" s="57">
        <v>2200.0</v>
      </c>
      <c r="F16" s="58">
        <f t="shared" si="3"/>
        <v>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52" t="s">
        <v>34</v>
      </c>
      <c r="C17" s="53"/>
      <c r="D17" s="54">
        <v>250.0</v>
      </c>
      <c r="E17" s="54">
        <v>180.0</v>
      </c>
      <c r="F17" s="55">
        <f t="shared" si="3"/>
        <v>70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56" t="s">
        <v>35</v>
      </c>
      <c r="C18" s="53"/>
      <c r="D18" s="59">
        <v>120.0</v>
      </c>
      <c r="E18" s="59">
        <v>120.0</v>
      </c>
      <c r="F18" s="58">
        <f t="shared" si="3"/>
        <v>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52" t="s">
        <v>36</v>
      </c>
      <c r="C19" s="53"/>
      <c r="D19" s="60">
        <v>54.9</v>
      </c>
      <c r="E19" s="60">
        <v>54.9</v>
      </c>
      <c r="F19" s="55">
        <f t="shared" si="3"/>
        <v>0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56" t="s">
        <v>37</v>
      </c>
      <c r="C20" s="53"/>
      <c r="D20" s="57">
        <v>0.0</v>
      </c>
      <c r="E20" s="57">
        <v>0.0</v>
      </c>
      <c r="F20" s="58">
        <f t="shared" si="3"/>
        <v>0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52" t="s">
        <v>38</v>
      </c>
      <c r="C21" s="53"/>
      <c r="D21" s="54">
        <v>600.0</v>
      </c>
      <c r="E21" s="54">
        <v>600.0</v>
      </c>
      <c r="F21" s="55">
        <f t="shared" si="3"/>
        <v>0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56" t="s">
        <v>39</v>
      </c>
      <c r="C22" s="53"/>
      <c r="D22" s="57">
        <v>200.0</v>
      </c>
      <c r="E22" s="57">
        <v>0.0</v>
      </c>
      <c r="F22" s="58">
        <f t="shared" si="3"/>
        <v>200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52" t="s">
        <v>40</v>
      </c>
      <c r="C23" s="53"/>
      <c r="D23" s="61">
        <v>300.0</v>
      </c>
      <c r="E23" s="61">
        <v>120.0</v>
      </c>
      <c r="F23" s="55">
        <f t="shared" si="3"/>
        <v>180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56" t="s">
        <v>41</v>
      </c>
      <c r="C24" s="53"/>
      <c r="D24" s="62">
        <v>16000.0</v>
      </c>
      <c r="E24" s="62">
        <v>8.0</v>
      </c>
      <c r="F24" s="58">
        <f t="shared" si="3"/>
        <v>15992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52" t="s">
        <v>42</v>
      </c>
      <c r="C25" s="53"/>
      <c r="D25" s="60">
        <v>7000.0</v>
      </c>
      <c r="E25" s="60">
        <v>7000.0</v>
      </c>
      <c r="F25" s="55">
        <f t="shared" si="3"/>
        <v>0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56" t="s">
        <v>43</v>
      </c>
      <c r="C26" s="53"/>
      <c r="D26" s="62">
        <v>2500.0</v>
      </c>
      <c r="E26" s="62">
        <v>2500.0</v>
      </c>
      <c r="F26" s="58">
        <f t="shared" si="3"/>
        <v>0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52" t="s">
        <v>44</v>
      </c>
      <c r="C27" s="53"/>
      <c r="D27" s="60">
        <v>500.0</v>
      </c>
      <c r="E27" s="60">
        <v>140.0</v>
      </c>
      <c r="F27" s="55">
        <f t="shared" si="3"/>
        <v>360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63" t="s">
        <v>29</v>
      </c>
      <c r="C28" s="64"/>
      <c r="D28" s="65">
        <f t="shared" ref="D28:F28" si="4">SUM(D15:D27)</f>
        <v>29884.9</v>
      </c>
      <c r="E28" s="65">
        <f t="shared" si="4"/>
        <v>13042.9</v>
      </c>
      <c r="F28" s="65">
        <f t="shared" si="4"/>
        <v>16842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66" t="s">
        <v>68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67" t="s">
        <v>69</v>
      </c>
      <c r="C32" s="68"/>
      <c r="D32" s="69" t="s">
        <v>23</v>
      </c>
      <c r="E32" s="70" t="s">
        <v>47</v>
      </c>
      <c r="F32" s="71" t="s">
        <v>48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72"/>
      <c r="C33" s="73"/>
      <c r="D33" s="74"/>
      <c r="E33" s="74"/>
      <c r="F33" s="75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76" t="s">
        <v>49</v>
      </c>
      <c r="C34" s="77"/>
      <c r="D34" s="78">
        <f t="shared" ref="D34:F34" si="5">D10</f>
        <v>31500</v>
      </c>
      <c r="E34" s="78">
        <f t="shared" si="5"/>
        <v>24700</v>
      </c>
      <c r="F34" s="79">
        <f t="shared" si="5"/>
        <v>6800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80" t="s">
        <v>50</v>
      </c>
      <c r="C35" s="81"/>
      <c r="D35" s="82">
        <f t="shared" ref="D35:F35" si="6">D28</f>
        <v>29884.9</v>
      </c>
      <c r="E35" s="82">
        <f t="shared" si="6"/>
        <v>13042.9</v>
      </c>
      <c r="F35" s="83">
        <f t="shared" si="6"/>
        <v>16842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84" t="s">
        <v>51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4">
    <mergeCell ref="B1:D2"/>
    <mergeCell ref="E1:F2"/>
    <mergeCell ref="B3:F3"/>
    <mergeCell ref="B5:F5"/>
    <mergeCell ref="B6:C6"/>
    <mergeCell ref="B7:C7"/>
    <mergeCell ref="B8:C8"/>
    <mergeCell ref="B9:C9"/>
    <mergeCell ref="B10:C10"/>
    <mergeCell ref="B13:F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E32:E33"/>
    <mergeCell ref="F32:F33"/>
    <mergeCell ref="G32:G33"/>
    <mergeCell ref="B34:C34"/>
    <mergeCell ref="B35:C35"/>
    <mergeCell ref="B38:F38"/>
    <mergeCell ref="B25:C25"/>
    <mergeCell ref="B26:C26"/>
    <mergeCell ref="B27:C27"/>
    <mergeCell ref="B28:C28"/>
    <mergeCell ref="B31:F31"/>
    <mergeCell ref="B32:C33"/>
    <mergeCell ref="D32:D33"/>
  </mergeCell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3" width="12.63"/>
    <col customWidth="1" min="4" max="4" width="14.63"/>
    <col customWidth="1" min="5" max="6" width="12.63"/>
  </cols>
  <sheetData>
    <row r="1" ht="15.75" customHeight="1">
      <c r="A1" s="1"/>
      <c r="B1" s="2" t="s">
        <v>0</v>
      </c>
      <c r="E1" s="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4.0" customHeight="1">
      <c r="A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/>
      <c r="B3" s="6" t="str">
        <f>HYPERLINK("https://www.egestor.com.br","Teste grátis! Controle financeiro, emissão de notas fiscais eletrônicas e muito mais!")</f>
        <v>Teste grátis! Controle financeiro, emissão de notas fiscais eletrônicas e muito mais!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27" t="s">
        <v>21</v>
      </c>
      <c r="C5" s="28"/>
      <c r="D5" s="28"/>
      <c r="E5" s="28"/>
      <c r="F5" s="2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30" t="s">
        <v>22</v>
      </c>
      <c r="C6" s="31"/>
      <c r="D6" s="32" t="s">
        <v>23</v>
      </c>
      <c r="E6" s="33" t="s">
        <v>24</v>
      </c>
      <c r="F6" s="34" t="s">
        <v>25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35" t="s">
        <v>26</v>
      </c>
      <c r="C7" s="36"/>
      <c r="D7" s="37">
        <v>22000.0</v>
      </c>
      <c r="E7" s="37">
        <v>16000.0</v>
      </c>
      <c r="F7" s="38">
        <f t="shared" ref="F7:F9" si="1">D7-E7</f>
        <v>6000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39" t="s">
        <v>27</v>
      </c>
      <c r="C8" s="36"/>
      <c r="D8" s="40">
        <v>2500.0</v>
      </c>
      <c r="E8" s="40">
        <v>1700.0</v>
      </c>
      <c r="F8" s="41">
        <f t="shared" si="1"/>
        <v>800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/>
      <c r="B9" s="35" t="s">
        <v>28</v>
      </c>
      <c r="C9" s="36"/>
      <c r="D9" s="37">
        <v>7000.0</v>
      </c>
      <c r="E9" s="37">
        <v>7000.0</v>
      </c>
      <c r="F9" s="38">
        <f t="shared" si="1"/>
        <v>0</v>
      </c>
      <c r="G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42" t="s">
        <v>29</v>
      </c>
      <c r="C10" s="43"/>
      <c r="D10" s="44">
        <f t="shared" ref="D10:F10" si="2">SUM(D7:D9)</f>
        <v>31500</v>
      </c>
      <c r="E10" s="44">
        <f t="shared" si="2"/>
        <v>24700</v>
      </c>
      <c r="F10" s="45">
        <f t="shared" si="2"/>
        <v>6800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46" t="s">
        <v>30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47" t="s">
        <v>22</v>
      </c>
      <c r="C14" s="48"/>
      <c r="D14" s="49" t="s">
        <v>23</v>
      </c>
      <c r="E14" s="50" t="s">
        <v>31</v>
      </c>
      <c r="F14" s="51" t="s">
        <v>25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52" t="s">
        <v>32</v>
      </c>
      <c r="C15" s="53"/>
      <c r="D15" s="54">
        <v>160.0</v>
      </c>
      <c r="E15" s="54">
        <v>120.0</v>
      </c>
      <c r="F15" s="55">
        <f t="shared" ref="F15:F27" si="3">D15-E15</f>
        <v>40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56" t="s">
        <v>33</v>
      </c>
      <c r="C16" s="53"/>
      <c r="D16" s="57">
        <v>2200.0</v>
      </c>
      <c r="E16" s="57">
        <v>2200.0</v>
      </c>
      <c r="F16" s="58">
        <f t="shared" si="3"/>
        <v>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52" t="s">
        <v>34</v>
      </c>
      <c r="C17" s="53"/>
      <c r="D17" s="54">
        <v>250.0</v>
      </c>
      <c r="E17" s="54">
        <v>180.0</v>
      </c>
      <c r="F17" s="55">
        <f t="shared" si="3"/>
        <v>70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56" t="s">
        <v>35</v>
      </c>
      <c r="C18" s="53"/>
      <c r="D18" s="59">
        <v>120.0</v>
      </c>
      <c r="E18" s="59">
        <v>120.0</v>
      </c>
      <c r="F18" s="58">
        <f t="shared" si="3"/>
        <v>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52" t="s">
        <v>36</v>
      </c>
      <c r="C19" s="53"/>
      <c r="D19" s="60">
        <v>54.9</v>
      </c>
      <c r="E19" s="60">
        <v>54.9</v>
      </c>
      <c r="F19" s="55">
        <f t="shared" si="3"/>
        <v>0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56" t="s">
        <v>37</v>
      </c>
      <c r="C20" s="53"/>
      <c r="D20" s="57">
        <v>0.0</v>
      </c>
      <c r="E20" s="57">
        <v>0.0</v>
      </c>
      <c r="F20" s="58">
        <f t="shared" si="3"/>
        <v>0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52" t="s">
        <v>38</v>
      </c>
      <c r="C21" s="53"/>
      <c r="D21" s="54">
        <v>600.0</v>
      </c>
      <c r="E21" s="54">
        <v>600.0</v>
      </c>
      <c r="F21" s="55">
        <f t="shared" si="3"/>
        <v>0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56" t="s">
        <v>39</v>
      </c>
      <c r="C22" s="53"/>
      <c r="D22" s="57">
        <v>200.0</v>
      </c>
      <c r="E22" s="57">
        <v>0.0</v>
      </c>
      <c r="F22" s="58">
        <f t="shared" si="3"/>
        <v>200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52" t="s">
        <v>40</v>
      </c>
      <c r="C23" s="53"/>
      <c r="D23" s="61">
        <v>300.0</v>
      </c>
      <c r="E23" s="61">
        <v>120.0</v>
      </c>
      <c r="F23" s="55">
        <f t="shared" si="3"/>
        <v>180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56" t="s">
        <v>41</v>
      </c>
      <c r="C24" s="53"/>
      <c r="D24" s="62">
        <v>16000.0</v>
      </c>
      <c r="E24" s="62">
        <v>8.0</v>
      </c>
      <c r="F24" s="58">
        <f t="shared" si="3"/>
        <v>15992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52" t="s">
        <v>42</v>
      </c>
      <c r="C25" s="53"/>
      <c r="D25" s="60">
        <v>7000.0</v>
      </c>
      <c r="E25" s="60">
        <v>7000.0</v>
      </c>
      <c r="F25" s="55">
        <f t="shared" si="3"/>
        <v>0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56" t="s">
        <v>43</v>
      </c>
      <c r="C26" s="53"/>
      <c r="D26" s="62">
        <v>2500.0</v>
      </c>
      <c r="E26" s="62">
        <v>2500.0</v>
      </c>
      <c r="F26" s="58">
        <f t="shared" si="3"/>
        <v>0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52" t="s">
        <v>44</v>
      </c>
      <c r="C27" s="53"/>
      <c r="D27" s="60">
        <v>500.0</v>
      </c>
      <c r="E27" s="60">
        <v>140.0</v>
      </c>
      <c r="F27" s="55">
        <f t="shared" si="3"/>
        <v>360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63" t="s">
        <v>29</v>
      </c>
      <c r="C28" s="64"/>
      <c r="D28" s="65">
        <f t="shared" ref="D28:F28" si="4">SUM(D15:D27)</f>
        <v>29884.9</v>
      </c>
      <c r="E28" s="65">
        <f t="shared" si="4"/>
        <v>13042.9</v>
      </c>
      <c r="F28" s="65">
        <f t="shared" si="4"/>
        <v>16842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66" t="s">
        <v>70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67" t="s">
        <v>71</v>
      </c>
      <c r="C32" s="68"/>
      <c r="D32" s="69" t="s">
        <v>23</v>
      </c>
      <c r="E32" s="70" t="s">
        <v>47</v>
      </c>
      <c r="F32" s="71" t="s">
        <v>48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72"/>
      <c r="C33" s="73"/>
      <c r="D33" s="74"/>
      <c r="E33" s="74"/>
      <c r="F33" s="75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76" t="s">
        <v>49</v>
      </c>
      <c r="C34" s="77"/>
      <c r="D34" s="78">
        <f t="shared" ref="D34:F34" si="5">D10</f>
        <v>31500</v>
      </c>
      <c r="E34" s="78">
        <f t="shared" si="5"/>
        <v>24700</v>
      </c>
      <c r="F34" s="79">
        <f t="shared" si="5"/>
        <v>6800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80" t="s">
        <v>50</v>
      </c>
      <c r="C35" s="81"/>
      <c r="D35" s="82">
        <f t="shared" ref="D35:F35" si="6">D28</f>
        <v>29884.9</v>
      </c>
      <c r="E35" s="82">
        <f t="shared" si="6"/>
        <v>13042.9</v>
      </c>
      <c r="F35" s="83">
        <f t="shared" si="6"/>
        <v>16842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84" t="s">
        <v>51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4">
    <mergeCell ref="B1:D2"/>
    <mergeCell ref="E1:F2"/>
    <mergeCell ref="B3:F3"/>
    <mergeCell ref="B5:F5"/>
    <mergeCell ref="B6:C6"/>
    <mergeCell ref="B7:C7"/>
    <mergeCell ref="B8:C8"/>
    <mergeCell ref="B9:C9"/>
    <mergeCell ref="B10:C10"/>
    <mergeCell ref="B13:F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E32:E33"/>
    <mergeCell ref="F32:F33"/>
    <mergeCell ref="G32:G33"/>
    <mergeCell ref="B34:C34"/>
    <mergeCell ref="B35:C35"/>
    <mergeCell ref="B38:F38"/>
    <mergeCell ref="B25:C25"/>
    <mergeCell ref="B26:C26"/>
    <mergeCell ref="B27:C27"/>
    <mergeCell ref="B28:C28"/>
    <mergeCell ref="B31:F31"/>
    <mergeCell ref="B32:C33"/>
    <mergeCell ref="D32:D33"/>
  </mergeCell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3" width="12.63"/>
    <col customWidth="1" min="4" max="4" width="14.63"/>
    <col customWidth="1" min="5" max="6" width="12.63"/>
  </cols>
  <sheetData>
    <row r="1" ht="15.75" customHeight="1">
      <c r="A1" s="1"/>
      <c r="B1" s="2" t="s">
        <v>0</v>
      </c>
      <c r="E1" s="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4.0" customHeight="1">
      <c r="A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/>
      <c r="B3" s="6" t="str">
        <f>HYPERLINK("https://www.egestor.com.br","Teste grátis! Controle financeiro, emissão de notas fiscais eletrônicas e muito mais!")</f>
        <v>Teste grátis! Controle financeiro, emissão de notas fiscais eletrônicas e muito mais!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27" t="s">
        <v>21</v>
      </c>
      <c r="C5" s="28"/>
      <c r="D5" s="28"/>
      <c r="E5" s="28"/>
      <c r="F5" s="2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30" t="s">
        <v>22</v>
      </c>
      <c r="C6" s="31"/>
      <c r="D6" s="32" t="s">
        <v>23</v>
      </c>
      <c r="E6" s="33" t="s">
        <v>24</v>
      </c>
      <c r="F6" s="34" t="s">
        <v>25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35" t="s">
        <v>26</v>
      </c>
      <c r="C7" s="36"/>
      <c r="D7" s="37">
        <v>22000.0</v>
      </c>
      <c r="E7" s="37">
        <v>16000.0</v>
      </c>
      <c r="F7" s="38">
        <f t="shared" ref="F7:F9" si="1">D7-E7</f>
        <v>6000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39" t="s">
        <v>27</v>
      </c>
      <c r="C8" s="36"/>
      <c r="D8" s="40">
        <v>2500.0</v>
      </c>
      <c r="E8" s="40">
        <v>1700.0</v>
      </c>
      <c r="F8" s="41">
        <f t="shared" si="1"/>
        <v>800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/>
      <c r="B9" s="35" t="s">
        <v>28</v>
      </c>
      <c r="C9" s="36"/>
      <c r="D9" s="37">
        <v>7000.0</v>
      </c>
      <c r="E9" s="37">
        <v>7000.0</v>
      </c>
      <c r="F9" s="38">
        <f t="shared" si="1"/>
        <v>0</v>
      </c>
      <c r="G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42" t="s">
        <v>29</v>
      </c>
      <c r="C10" s="43"/>
      <c r="D10" s="44">
        <f t="shared" ref="D10:F10" si="2">SUM(D7:D9)</f>
        <v>31500</v>
      </c>
      <c r="E10" s="44">
        <f t="shared" si="2"/>
        <v>24700</v>
      </c>
      <c r="F10" s="45">
        <f t="shared" si="2"/>
        <v>6800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46" t="s">
        <v>30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47" t="s">
        <v>22</v>
      </c>
      <c r="C14" s="48"/>
      <c r="D14" s="49" t="s">
        <v>23</v>
      </c>
      <c r="E14" s="50" t="s">
        <v>31</v>
      </c>
      <c r="F14" s="51" t="s">
        <v>25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52" t="s">
        <v>32</v>
      </c>
      <c r="C15" s="53"/>
      <c r="D15" s="54">
        <v>160.0</v>
      </c>
      <c r="E15" s="54">
        <v>120.0</v>
      </c>
      <c r="F15" s="55">
        <f t="shared" ref="F15:F27" si="3">D15-E15</f>
        <v>40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56" t="s">
        <v>33</v>
      </c>
      <c r="C16" s="53"/>
      <c r="D16" s="57">
        <v>2200.0</v>
      </c>
      <c r="E16" s="57">
        <v>2200.0</v>
      </c>
      <c r="F16" s="58">
        <f t="shared" si="3"/>
        <v>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52" t="s">
        <v>34</v>
      </c>
      <c r="C17" s="53"/>
      <c r="D17" s="54">
        <v>250.0</v>
      </c>
      <c r="E17" s="54">
        <v>180.0</v>
      </c>
      <c r="F17" s="55">
        <f t="shared" si="3"/>
        <v>70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56" t="s">
        <v>35</v>
      </c>
      <c r="C18" s="53"/>
      <c r="D18" s="59">
        <v>120.0</v>
      </c>
      <c r="E18" s="59">
        <v>120.0</v>
      </c>
      <c r="F18" s="58">
        <f t="shared" si="3"/>
        <v>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52" t="s">
        <v>36</v>
      </c>
      <c r="C19" s="53"/>
      <c r="D19" s="60">
        <v>54.9</v>
      </c>
      <c r="E19" s="60">
        <v>54.9</v>
      </c>
      <c r="F19" s="55">
        <f t="shared" si="3"/>
        <v>0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56" t="s">
        <v>37</v>
      </c>
      <c r="C20" s="53"/>
      <c r="D20" s="57">
        <v>0.0</v>
      </c>
      <c r="E20" s="57">
        <v>0.0</v>
      </c>
      <c r="F20" s="58">
        <f t="shared" si="3"/>
        <v>0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52" t="s">
        <v>38</v>
      </c>
      <c r="C21" s="53"/>
      <c r="D21" s="54">
        <v>600.0</v>
      </c>
      <c r="E21" s="54">
        <v>600.0</v>
      </c>
      <c r="F21" s="55">
        <f t="shared" si="3"/>
        <v>0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56" t="s">
        <v>39</v>
      </c>
      <c r="C22" s="53"/>
      <c r="D22" s="57">
        <v>200.0</v>
      </c>
      <c r="E22" s="57">
        <v>0.0</v>
      </c>
      <c r="F22" s="58">
        <f t="shared" si="3"/>
        <v>200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52" t="s">
        <v>40</v>
      </c>
      <c r="C23" s="53"/>
      <c r="D23" s="61">
        <v>300.0</v>
      </c>
      <c r="E23" s="61">
        <v>120.0</v>
      </c>
      <c r="F23" s="55">
        <f t="shared" si="3"/>
        <v>180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56" t="s">
        <v>41</v>
      </c>
      <c r="C24" s="53"/>
      <c r="D24" s="62">
        <v>16000.0</v>
      </c>
      <c r="E24" s="62">
        <v>8.0</v>
      </c>
      <c r="F24" s="58">
        <f t="shared" si="3"/>
        <v>15992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52" t="s">
        <v>42</v>
      </c>
      <c r="C25" s="53"/>
      <c r="D25" s="60">
        <v>7000.0</v>
      </c>
      <c r="E25" s="60">
        <v>7000.0</v>
      </c>
      <c r="F25" s="55">
        <f t="shared" si="3"/>
        <v>0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56" t="s">
        <v>43</v>
      </c>
      <c r="C26" s="53"/>
      <c r="D26" s="62">
        <v>2500.0</v>
      </c>
      <c r="E26" s="62">
        <v>2500.0</v>
      </c>
      <c r="F26" s="58">
        <f t="shared" si="3"/>
        <v>0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52" t="s">
        <v>44</v>
      </c>
      <c r="C27" s="53"/>
      <c r="D27" s="60">
        <v>500.0</v>
      </c>
      <c r="E27" s="60">
        <v>140.0</v>
      </c>
      <c r="F27" s="55">
        <f t="shared" si="3"/>
        <v>360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63" t="s">
        <v>29</v>
      </c>
      <c r="C28" s="64"/>
      <c r="D28" s="65">
        <f t="shared" ref="D28:F28" si="4">SUM(D15:D27)</f>
        <v>29884.9</v>
      </c>
      <c r="E28" s="65">
        <f t="shared" si="4"/>
        <v>13042.9</v>
      </c>
      <c r="F28" s="65">
        <f t="shared" si="4"/>
        <v>16842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66" t="s">
        <v>72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67" t="s">
        <v>73</v>
      </c>
      <c r="C32" s="68"/>
      <c r="D32" s="69" t="s">
        <v>23</v>
      </c>
      <c r="E32" s="70" t="s">
        <v>47</v>
      </c>
      <c r="F32" s="71" t="s">
        <v>48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72"/>
      <c r="C33" s="73"/>
      <c r="D33" s="74"/>
      <c r="E33" s="74"/>
      <c r="F33" s="75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76" t="s">
        <v>49</v>
      </c>
      <c r="C34" s="77"/>
      <c r="D34" s="78">
        <f t="shared" ref="D34:F34" si="5">D10</f>
        <v>31500</v>
      </c>
      <c r="E34" s="78">
        <f t="shared" si="5"/>
        <v>24700</v>
      </c>
      <c r="F34" s="79">
        <f t="shared" si="5"/>
        <v>6800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80" t="s">
        <v>50</v>
      </c>
      <c r="C35" s="81"/>
      <c r="D35" s="82">
        <f t="shared" ref="D35:F35" si="6">D28</f>
        <v>29884.9</v>
      </c>
      <c r="E35" s="82">
        <f t="shared" si="6"/>
        <v>13042.9</v>
      </c>
      <c r="F35" s="83">
        <f t="shared" si="6"/>
        <v>16842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84" t="s">
        <v>51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4">
    <mergeCell ref="B1:D2"/>
    <mergeCell ref="E1:F2"/>
    <mergeCell ref="B3:F3"/>
    <mergeCell ref="B5:F5"/>
    <mergeCell ref="B6:C6"/>
    <mergeCell ref="B7:C7"/>
    <mergeCell ref="B8:C8"/>
    <mergeCell ref="B9:C9"/>
    <mergeCell ref="B10:C10"/>
    <mergeCell ref="B13:F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E32:E33"/>
    <mergeCell ref="F32:F33"/>
    <mergeCell ref="G32:G33"/>
    <mergeCell ref="B34:C34"/>
    <mergeCell ref="B35:C35"/>
    <mergeCell ref="B38:F38"/>
    <mergeCell ref="B25:C25"/>
    <mergeCell ref="B26:C26"/>
    <mergeCell ref="B27:C27"/>
    <mergeCell ref="B28:C28"/>
    <mergeCell ref="B31:F31"/>
    <mergeCell ref="B32:C33"/>
    <mergeCell ref="D32:D33"/>
  </mergeCell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3" width="12.63"/>
    <col customWidth="1" min="4" max="4" width="14.63"/>
    <col customWidth="1" min="5" max="6" width="12.63"/>
  </cols>
  <sheetData>
    <row r="1" ht="15.75" customHeight="1">
      <c r="A1" s="1"/>
      <c r="B1" s="2" t="s">
        <v>0</v>
      </c>
      <c r="E1" s="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4.0" customHeight="1">
      <c r="A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/>
      <c r="B3" s="6" t="str">
        <f>HYPERLINK("https://www.egestor.com.br","Teste grátis! Controle financeiro, emissão de notas fiscais eletrônicas e muito mais!")</f>
        <v>Teste grátis! Controle financeiro, emissão de notas fiscais eletrônicas e muito mais!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27" t="s">
        <v>21</v>
      </c>
      <c r="C5" s="28"/>
      <c r="D5" s="28"/>
      <c r="E5" s="28"/>
      <c r="F5" s="2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30" t="s">
        <v>22</v>
      </c>
      <c r="C6" s="31"/>
      <c r="D6" s="32" t="s">
        <v>23</v>
      </c>
      <c r="E6" s="33" t="s">
        <v>24</v>
      </c>
      <c r="F6" s="34" t="s">
        <v>25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35" t="s">
        <v>26</v>
      </c>
      <c r="C7" s="36"/>
      <c r="D7" s="37">
        <f>(Janeiro!D7+Fevereiro!D7+'Março'!D7+Abril!D7+Maio!D7+Junho!D7+Julho!D7+Agosto!D7+Setembro!D7+Outubro!D7+Novembro!D7+Dezembro!D7)</f>
        <v>264000</v>
      </c>
      <c r="E7" s="37">
        <f>(Janeiro!E7+Fevereiro!E7+'Março'!E7+Abril!E7+Maio!E7+Junho!E7+Julho!E7+Agosto!E7+Setembro!E7+Outubro!E7+Novembro!E7+Dezembro!E7)</f>
        <v>192000</v>
      </c>
      <c r="F7" s="38">
        <f t="shared" ref="F7:F9" si="1">D7-E7</f>
        <v>72000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39" t="s">
        <v>27</v>
      </c>
      <c r="C8" s="36"/>
      <c r="D8" s="40">
        <f>(Janeiro!D8+Fevereiro!D8+'Março'!D8+Abril!D8+Maio!D8+Junho!D8+Julho!D8+Agosto!D8+Setembro!D8+Outubro!D8+Novembro!D8+Dezembro!D8)</f>
        <v>30000</v>
      </c>
      <c r="E8" s="40">
        <f>(Janeiro!E8+Fevereiro!E8+'Março'!E8+Abril!E8+Maio!E8+Junho!E8+Julho!E8+Agosto!E8+Setembro!E8+Outubro!E8+Novembro!E8+Dezembro!E8)</f>
        <v>20400</v>
      </c>
      <c r="F8" s="41">
        <f t="shared" si="1"/>
        <v>9600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/>
      <c r="B9" s="35" t="s">
        <v>28</v>
      </c>
      <c r="C9" s="36"/>
      <c r="D9" s="37">
        <f>(Janeiro!D9+Fevereiro!D9+'Março'!D9+Abril!D9+Maio!D9+Junho!D9+Julho!D9+Agosto!D9+Setembro!D9+Outubro!D9+Novembro!D9+Dezembro!D9)</f>
        <v>84000</v>
      </c>
      <c r="E9" s="37">
        <f>(Janeiro!E9+Fevereiro!E9+'Março'!E9+Abril!E9+Maio!E9+Junho!E9+Julho!E9+Agosto!E9+Setembro!E9+Outubro!E9+Novembro!E9+Dezembro!E9)</f>
        <v>84000</v>
      </c>
      <c r="F9" s="38">
        <f t="shared" si="1"/>
        <v>0</v>
      </c>
      <c r="G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42" t="s">
        <v>29</v>
      </c>
      <c r="C10" s="43"/>
      <c r="D10" s="44">
        <f t="shared" ref="D10:F10" si="2">SUM(D7:D9)</f>
        <v>378000</v>
      </c>
      <c r="E10" s="44">
        <f t="shared" si="2"/>
        <v>296400</v>
      </c>
      <c r="F10" s="45">
        <f t="shared" si="2"/>
        <v>81600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46" t="s">
        <v>30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47" t="s">
        <v>22</v>
      </c>
      <c r="C14" s="48"/>
      <c r="D14" s="49" t="s">
        <v>23</v>
      </c>
      <c r="E14" s="50" t="s">
        <v>31</v>
      </c>
      <c r="F14" s="51" t="s">
        <v>25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52" t="s">
        <v>32</v>
      </c>
      <c r="C15" s="53"/>
      <c r="D15" s="54">
        <f>(Janeiro!D15+Fevereiro!D15+'Março'!D15+Abril!D15+Maio!D15+Junho!D15+Julho!D15+Agosto!D15+Setembro!D15+Outubro!D15+Novembro!D15+Dezembro!D15)</f>
        <v>1920</v>
      </c>
      <c r="E15" s="54">
        <f>(Janeiro!E15+Fevereiro!E15+'Março'!E15+Abril!E15+Maio!E15+Junho!E15+Julho!E15+Agosto!E15+Setembro!E15+Outubro!E15+Novembro!E15+Dezembro!E15)</f>
        <v>1440</v>
      </c>
      <c r="F15" s="55">
        <f t="shared" ref="F15:F27" si="3">D15-E15</f>
        <v>480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56" t="s">
        <v>33</v>
      </c>
      <c r="C16" s="53"/>
      <c r="D16" s="57">
        <f>(Janeiro!D16+Fevereiro!D16+'Março'!D16+Abril!D16+Maio!D16+Junho!D16+Julho!D16+Agosto!D16+Setembro!D16+Outubro!D16+Novembro!D16+Dezembro!D16)</f>
        <v>26400</v>
      </c>
      <c r="E16" s="57">
        <f>(Janeiro!E16+Fevereiro!E16+'Março'!E16+Abril!E16+Maio!E16+Junho!E16+Julho!E16+Agosto!E16+Setembro!E16+Outubro!E16+Novembro!E16+Dezembro!E16)</f>
        <v>26400</v>
      </c>
      <c r="F16" s="58">
        <f t="shared" si="3"/>
        <v>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52" t="s">
        <v>34</v>
      </c>
      <c r="C17" s="53"/>
      <c r="D17" s="54">
        <f>(Janeiro!D17+Fevereiro!D17+'Março'!D17+Abril!D17+Maio!D17+Junho!D17+Julho!D17+Agosto!D17+Setembro!D17+Outubro!D17+Novembro!D17+Dezembro!D17)</f>
        <v>3000</v>
      </c>
      <c r="E17" s="54">
        <f>(Janeiro!E17+Fevereiro!E17+'Março'!E17+Abril!E17+Maio!E17+Junho!E17+Julho!E17+Agosto!E17+Setembro!E17+Outubro!E17+Novembro!E17+Dezembro!E17)</f>
        <v>2160</v>
      </c>
      <c r="F17" s="55">
        <f t="shared" si="3"/>
        <v>840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56" t="s">
        <v>35</v>
      </c>
      <c r="C18" s="53"/>
      <c r="D18" s="57">
        <f>(Janeiro!D18+Fevereiro!D18+'Março'!D18+Abril!D18+Maio!D18+Junho!D18+Julho!D18+Agosto!D18+Setembro!D18+Outubro!D18+Novembro!D18+Dezembro!D18)</f>
        <v>1440</v>
      </c>
      <c r="E18" s="57">
        <f>(Janeiro!E18+Fevereiro!E18+'Março'!E18+Abril!E18+Maio!E18+Junho!E18+Julho!E18+Agosto!E18+Setembro!E18+Outubro!E18+Novembro!E18+Dezembro!E18)</f>
        <v>1440</v>
      </c>
      <c r="F18" s="58">
        <f t="shared" si="3"/>
        <v>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52" t="s">
        <v>36</v>
      </c>
      <c r="C19" s="53"/>
      <c r="D19" s="54">
        <f>(Janeiro!D19+Fevereiro!D19+'Março'!D19+Abril!D19+Maio!D19+Junho!D19+Julho!D19+Agosto!D19+Setembro!D19+Outubro!D19+Novembro!D19+Dezembro!D19)</f>
        <v>658.8</v>
      </c>
      <c r="E19" s="54">
        <f>(Janeiro!E19+Fevereiro!E19+'Março'!E19+Abril!E19+Maio!E19+Junho!E19+Julho!E19+Agosto!E19+Setembro!E19+Outubro!E19+Novembro!E19+Dezembro!E19)</f>
        <v>658.8</v>
      </c>
      <c r="F19" s="55">
        <f t="shared" si="3"/>
        <v>0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56" t="s">
        <v>37</v>
      </c>
      <c r="C20" s="53"/>
      <c r="D20" s="57">
        <f>(Janeiro!D20+Fevereiro!D20+'Março'!D20+Abril!D20+Maio!D20+Junho!D20+Julho!D20+Agosto!D20+Setembro!D20+Outubro!D20+Novembro!D20+Dezembro!D20)</f>
        <v>0</v>
      </c>
      <c r="E20" s="57">
        <f>(Janeiro!E20+Fevereiro!E20+'Março'!E20+Abril!E20+Maio!E20+Junho!E20+Julho!E20+Agosto!E20+Setembro!E20+Outubro!E20+Novembro!E20+Dezembro!E20)</f>
        <v>0</v>
      </c>
      <c r="F20" s="58">
        <f t="shared" si="3"/>
        <v>0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52" t="s">
        <v>38</v>
      </c>
      <c r="C21" s="53"/>
      <c r="D21" s="54">
        <f>(Janeiro!D21+Fevereiro!D21+'Março'!D21+Abril!D21+Maio!D21+Junho!D21+Julho!D21+Agosto!D21+Setembro!D21+Outubro!D21+Novembro!D21+Dezembro!D21)</f>
        <v>7200</v>
      </c>
      <c r="E21" s="54">
        <f>(Janeiro!E21+Fevereiro!E21+'Março'!E21+Abril!E21+Maio!E21+Junho!E21+Julho!E21+Agosto!E21+Setembro!E21+Outubro!E21+Novembro!E21+Dezembro!E21)</f>
        <v>7200</v>
      </c>
      <c r="F21" s="55">
        <f t="shared" si="3"/>
        <v>0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56" t="s">
        <v>39</v>
      </c>
      <c r="C22" s="53"/>
      <c r="D22" s="57">
        <f>(Janeiro!D22+Fevereiro!D22+'Março'!D22+Abril!D22+Maio!D22+Junho!D22+Julho!D22+Agosto!D22+Setembro!D22+Outubro!D22+Novembro!D22+Dezembro!D22)</f>
        <v>2400</v>
      </c>
      <c r="E22" s="57">
        <f>(Janeiro!E22+Fevereiro!E22+'Março'!E22+Abril!E22+Maio!E22+Junho!E22+Julho!E22+Agosto!E22+Setembro!E22+Outubro!E22+Novembro!E22+Dezembro!E22)</f>
        <v>650</v>
      </c>
      <c r="F22" s="58">
        <f t="shared" si="3"/>
        <v>1750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52" t="s">
        <v>40</v>
      </c>
      <c r="C23" s="53"/>
      <c r="D23" s="54">
        <f>(Janeiro!D23+Fevereiro!D23+'Março'!D23+Abril!D23+Maio!D23+Junho!D23+Julho!D23+Agosto!D23+Setembro!D23+Outubro!D23+Novembro!D23+Dezembro!D23)</f>
        <v>3600</v>
      </c>
      <c r="E23" s="54">
        <f>(Janeiro!E23+Fevereiro!E23+'Março'!E23+Abril!E23+Maio!E23+Junho!E23+Julho!E23+Agosto!E23+Setembro!E23+Outubro!E23+Novembro!E23+Dezembro!E23)</f>
        <v>1440</v>
      </c>
      <c r="F23" s="55">
        <f t="shared" si="3"/>
        <v>2160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56" t="s">
        <v>41</v>
      </c>
      <c r="C24" s="53"/>
      <c r="D24" s="57">
        <f>(Janeiro!D24+Fevereiro!D24+'Março'!D24+Abril!D24+Maio!D24+Junho!D24+Julho!D24+Agosto!D24+Setembro!D24+Outubro!D24+Novembro!D24+Dezembro!D24)</f>
        <v>192000</v>
      </c>
      <c r="E24" s="57">
        <f>(Janeiro!E24+Fevereiro!E24+'Março'!E24+Abril!E24+Maio!E24+Junho!E24+Julho!E24+Agosto!E24+Setembro!E24+Outubro!E24+Novembro!E24+Dezembro!E24)</f>
        <v>96</v>
      </c>
      <c r="F24" s="58">
        <f t="shared" si="3"/>
        <v>191904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52" t="s">
        <v>42</v>
      </c>
      <c r="C25" s="53"/>
      <c r="D25" s="54">
        <f>(Janeiro!D25+Fevereiro!D25+'Março'!D25+Abril!D25+Maio!D25+Junho!D25+Julho!D25+Agosto!D25+Setembro!D25+Outubro!D25+Novembro!D25+Dezembro!D25)</f>
        <v>84000</v>
      </c>
      <c r="E25" s="54">
        <f>(Janeiro!E25+Fevereiro!E25+'Março'!E25+Abril!E25+Maio!E25+Junho!E25+Julho!E25+Agosto!E25+Setembro!E25+Outubro!E25+Novembro!E25+Dezembro!E25)</f>
        <v>84000</v>
      </c>
      <c r="F25" s="55">
        <f t="shared" si="3"/>
        <v>0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56" t="s">
        <v>43</v>
      </c>
      <c r="C26" s="53"/>
      <c r="D26" s="57">
        <f>(Janeiro!D26+Fevereiro!D26+'Março'!D26+Abril!D26+Maio!D26+Junho!D26+Julho!D26+Agosto!D26+Setembro!D26+Outubro!D26+Novembro!D26+Dezembro!D26)</f>
        <v>30000</v>
      </c>
      <c r="E26" s="57">
        <f>(Janeiro!E26+Fevereiro!E26+'Março'!E26+Abril!E26+Maio!E26+Junho!E26+Julho!E26+Agosto!E26+Setembro!E26+Outubro!E26+Novembro!E26+Dezembro!E26)</f>
        <v>30000</v>
      </c>
      <c r="F26" s="58">
        <f t="shared" si="3"/>
        <v>0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52" t="s">
        <v>44</v>
      </c>
      <c r="C27" s="53"/>
      <c r="D27" s="54">
        <f>(Janeiro!D27+Fevereiro!D27+'Março'!D27+Abril!D27+Maio!D27+Junho!D27+Julho!D27+Agosto!D27+Setembro!D27+Outubro!D27+Novembro!D27+Dezembro!D27)</f>
        <v>6000</v>
      </c>
      <c r="E27" s="54">
        <f>(Janeiro!E27+Fevereiro!E27+'Março'!E27+Abril!E27+Maio!E27+Junho!E27+Julho!E27+Agosto!E27+Setembro!E27+Outubro!E27+Novembro!E27+Dezembro!E27)</f>
        <v>1680</v>
      </c>
      <c r="F27" s="55">
        <f t="shared" si="3"/>
        <v>4320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63" t="s">
        <v>29</v>
      </c>
      <c r="C28" s="64"/>
      <c r="D28" s="65">
        <f t="shared" ref="D28:F28" si="4">SUM(D15:D27)</f>
        <v>358618.8</v>
      </c>
      <c r="E28" s="65">
        <f t="shared" si="4"/>
        <v>157164.8</v>
      </c>
      <c r="F28" s="65">
        <f t="shared" si="4"/>
        <v>201454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66" t="s">
        <v>74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85" t="s">
        <v>75</v>
      </c>
      <c r="C32" s="86"/>
      <c r="D32" s="87" t="s">
        <v>23</v>
      </c>
      <c r="E32" s="88" t="s">
        <v>47</v>
      </c>
      <c r="F32" s="89" t="s">
        <v>48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90"/>
      <c r="C33" s="73"/>
      <c r="D33" s="74"/>
      <c r="E33" s="74"/>
      <c r="F33" s="9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92" t="s">
        <v>49</v>
      </c>
      <c r="C34" s="77"/>
      <c r="D34" s="78">
        <f>(Janeiro!D34+Fevereiro!D34+'Março'!D34+Abril!D34+Maio!D34+Junho!D34+Julho!D34+Agosto!D34+Setembro!D34+Outubro!D34+Novembro!D34+Dezembro!D34)</f>
        <v>378000</v>
      </c>
      <c r="E34" s="78">
        <f>(Janeiro!E34+Fevereiro!E34+'Março'!E34+Abril!E34+Maio!E34+Junho!E34+Julho!E34+Agosto!E34+Setembro!E34+Outubro!E34+Novembro!E34+Dezembro!E34)</f>
        <v>296400</v>
      </c>
      <c r="F34" s="93">
        <f>F10</f>
        <v>81600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94" t="s">
        <v>50</v>
      </c>
      <c r="C35" s="95"/>
      <c r="D35" s="96">
        <f>(Janeiro!D35+Fevereiro!D35+'Março'!D35+Abril!D35+Maio!D35+Junho!D35+Julho!D35+Agosto!D35+Setembro!D35+Outubro!D35+Novembro!D35+Dezembro!D35)</f>
        <v>358618.8</v>
      </c>
      <c r="E35" s="96">
        <f>(Janeiro!E35+Fevereiro!E35+'Março'!E35+Abril!E35+Maio!E35+Junho!E35+Julho!E35+Agosto!E35+Setembro!E35+Outubro!E35+Novembro!E35+Dezembro!E35)</f>
        <v>157164.8</v>
      </c>
      <c r="F35" s="97">
        <f>F28</f>
        <v>201454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84" t="s">
        <v>51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4">
    <mergeCell ref="B1:D2"/>
    <mergeCell ref="E1:F2"/>
    <mergeCell ref="B3:F3"/>
    <mergeCell ref="B5:F5"/>
    <mergeCell ref="B6:C6"/>
    <mergeCell ref="B7:C7"/>
    <mergeCell ref="B8:C8"/>
    <mergeCell ref="B9:C9"/>
    <mergeCell ref="B10:C10"/>
    <mergeCell ref="B13:F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E32:E33"/>
    <mergeCell ref="F32:F33"/>
    <mergeCell ref="G32:G33"/>
    <mergeCell ref="B34:C34"/>
    <mergeCell ref="B35:C35"/>
    <mergeCell ref="B38:F38"/>
    <mergeCell ref="B25:C25"/>
    <mergeCell ref="B26:C26"/>
    <mergeCell ref="B27:C27"/>
    <mergeCell ref="B28:C28"/>
    <mergeCell ref="B31:F31"/>
    <mergeCell ref="B32:C33"/>
    <mergeCell ref="D32:D33"/>
  </mergeCells>
  <drawing r:id="rId1"/>
</worksheet>
</file>